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450" windowWidth="14940" windowHeight="8970"/>
  </bookViews>
  <sheets>
    <sheet name="Роспись расходов" sheetId="1" r:id="rId1"/>
  </sheets>
  <definedNames>
    <definedName name="BFT_Print_Titles" localSheetId="0">'Роспись расходов'!#REF!</definedName>
    <definedName name="LAST_CELL" localSheetId="0">'Роспись расходов'!#REF!</definedName>
  </definedNames>
  <calcPr calcId="124519"/>
</workbook>
</file>

<file path=xl/calcChain.xml><?xml version="1.0" encoding="utf-8"?>
<calcChain xmlns="http://schemas.openxmlformats.org/spreadsheetml/2006/main">
  <c r="F101" i="1"/>
  <c r="F41" l="1"/>
  <c r="G51"/>
  <c r="G50" s="1"/>
  <c r="H51"/>
  <c r="H50" s="1"/>
  <c r="F51"/>
  <c r="F50" s="1"/>
  <c r="F21"/>
  <c r="G105" l="1"/>
  <c r="H105"/>
  <c r="F105"/>
  <c r="G100" l="1"/>
  <c r="G99" s="1"/>
  <c r="H100"/>
  <c r="H99" s="1"/>
  <c r="F100"/>
  <c r="F99" s="1"/>
  <c r="G41" l="1"/>
  <c r="H41"/>
  <c r="H40" l="1"/>
  <c r="G40"/>
  <c r="G36"/>
  <c r="H36"/>
  <c r="G21"/>
  <c r="G20" s="1"/>
  <c r="H21"/>
  <c r="H20" s="1"/>
  <c r="G17"/>
  <c r="H17"/>
  <c r="G110" l="1"/>
  <c r="G109" s="1"/>
  <c r="G108" s="1"/>
  <c r="H110"/>
  <c r="H109" s="1"/>
  <c r="H108" s="1"/>
  <c r="F110"/>
  <c r="F109" s="1"/>
  <c r="F108" s="1"/>
  <c r="G115" l="1"/>
  <c r="G114" s="1"/>
  <c r="G113" s="1"/>
  <c r="G112" s="1"/>
  <c r="H115"/>
  <c r="H114" s="1"/>
  <c r="H113" s="1"/>
  <c r="H112" s="1"/>
  <c r="F115"/>
  <c r="F114" s="1"/>
  <c r="F113" s="1"/>
  <c r="F112" s="1"/>
  <c r="G104"/>
  <c r="G103" s="1"/>
  <c r="G98" s="1"/>
  <c r="H104"/>
  <c r="H103" s="1"/>
  <c r="H98" s="1"/>
  <c r="F104"/>
  <c r="F103" s="1"/>
  <c r="F98" s="1"/>
  <c r="G96"/>
  <c r="G95" s="1"/>
  <c r="G94" s="1"/>
  <c r="H96"/>
  <c r="H95" s="1"/>
  <c r="H94" s="1"/>
  <c r="F96"/>
  <c r="F95" s="1"/>
  <c r="F94" s="1"/>
  <c r="G91"/>
  <c r="G90" s="1"/>
  <c r="G89" s="1"/>
  <c r="H91"/>
  <c r="H90" s="1"/>
  <c r="H89" s="1"/>
  <c r="F91"/>
  <c r="F90" s="1"/>
  <c r="F89" s="1"/>
  <c r="G86"/>
  <c r="G85" s="1"/>
  <c r="G84" s="1"/>
  <c r="H86"/>
  <c r="H85" s="1"/>
  <c r="H84" s="1"/>
  <c r="F86"/>
  <c r="F85" s="1"/>
  <c r="F84" s="1"/>
  <c r="G82"/>
  <c r="G81" s="1"/>
  <c r="G80" s="1"/>
  <c r="H82"/>
  <c r="H81" s="1"/>
  <c r="H80" s="1"/>
  <c r="F82"/>
  <c r="F81" s="1"/>
  <c r="F80" s="1"/>
  <c r="G78"/>
  <c r="G77" s="1"/>
  <c r="G76" s="1"/>
  <c r="H78"/>
  <c r="H77" s="1"/>
  <c r="H76" s="1"/>
  <c r="F78"/>
  <c r="F77" s="1"/>
  <c r="F76" s="1"/>
  <c r="G74"/>
  <c r="G73" s="1"/>
  <c r="G72" s="1"/>
  <c r="H74"/>
  <c r="H73" s="1"/>
  <c r="H72" s="1"/>
  <c r="F74"/>
  <c r="F73" s="1"/>
  <c r="F72" s="1"/>
  <c r="G68"/>
  <c r="G67" s="1"/>
  <c r="G66" s="1"/>
  <c r="H68"/>
  <c r="H67" s="1"/>
  <c r="H66" s="1"/>
  <c r="F68"/>
  <c r="F67" s="1"/>
  <c r="F66" s="1"/>
  <c r="G64"/>
  <c r="G63" s="1"/>
  <c r="G62" s="1"/>
  <c r="H64"/>
  <c r="H63" s="1"/>
  <c r="H62" s="1"/>
  <c r="F64"/>
  <c r="F63" s="1"/>
  <c r="F62" s="1"/>
  <c r="G59"/>
  <c r="G58" s="1"/>
  <c r="G57" s="1"/>
  <c r="H59"/>
  <c r="H58" s="1"/>
  <c r="H57" s="1"/>
  <c r="F59"/>
  <c r="F58" s="1"/>
  <c r="F57" s="1"/>
  <c r="G54"/>
  <c r="G53" s="1"/>
  <c r="H54"/>
  <c r="H53" s="1"/>
  <c r="F54"/>
  <c r="F53" s="1"/>
  <c r="G47"/>
  <c r="G46" s="1"/>
  <c r="H47"/>
  <c r="H46" s="1"/>
  <c r="F47"/>
  <c r="F46" s="1"/>
  <c r="F40"/>
  <c r="G35"/>
  <c r="G34" s="1"/>
  <c r="H35"/>
  <c r="H34" s="1"/>
  <c r="F36"/>
  <c r="F35" s="1"/>
  <c r="F34" s="1"/>
  <c r="G32"/>
  <c r="G31" s="1"/>
  <c r="G30" s="1"/>
  <c r="H32"/>
  <c r="H31" s="1"/>
  <c r="H30" s="1"/>
  <c r="F32"/>
  <c r="F31" s="1"/>
  <c r="F30" s="1"/>
  <c r="G27"/>
  <c r="G26" s="1"/>
  <c r="G25" s="1"/>
  <c r="H27"/>
  <c r="H26" s="1"/>
  <c r="H25" s="1"/>
  <c r="F27"/>
  <c r="F26" s="1"/>
  <c r="F25" s="1"/>
  <c r="F20"/>
  <c r="G16"/>
  <c r="H16"/>
  <c r="F17"/>
  <c r="F16" s="1"/>
  <c r="F14" l="1"/>
  <c r="F39"/>
  <c r="F29" s="1"/>
  <c r="G39"/>
  <c r="G29" s="1"/>
  <c r="H14"/>
  <c r="H13" s="1"/>
  <c r="G14"/>
  <c r="G13" s="1"/>
  <c r="F71"/>
  <c r="H39"/>
  <c r="H29" s="1"/>
  <c r="F88"/>
  <c r="H88"/>
  <c r="H71"/>
  <c r="G71"/>
  <c r="G88"/>
  <c r="G12" l="1"/>
  <c r="G11" s="1"/>
  <c r="H12"/>
  <c r="H11"/>
  <c r="F13"/>
  <c r="F12" s="1"/>
  <c r="F11" s="1"/>
</calcChain>
</file>

<file path=xl/sharedStrings.xml><?xml version="1.0" encoding="utf-8"?>
<sst xmlns="http://schemas.openxmlformats.org/spreadsheetml/2006/main" count="400" uniqueCount="122">
  <si>
    <t>Наименование показателя</t>
  </si>
  <si>
    <t>10</t>
  </si>
  <si>
    <t>Раздел</t>
  </si>
  <si>
    <t>Подраздел</t>
  </si>
  <si>
    <t>ВСЕГО:</t>
  </si>
  <si>
    <t/>
  </si>
  <si>
    <t>0100000000</t>
  </si>
  <si>
    <t>0110000000</t>
  </si>
  <si>
    <t>0110015000</t>
  </si>
  <si>
    <t>Учреждения культуры</t>
  </si>
  <si>
    <t>100</t>
  </si>
  <si>
    <t>Расходы на выплаты персоналу в целях обеспечения выполнения функций (муниципальными) органами, казенными учреждениями, органами управления внебюджетными фондами</t>
  </si>
  <si>
    <t>08</t>
  </si>
  <si>
    <t>КУЛЬТУРА, КИНЕМАТОГРАФИЯ</t>
  </si>
  <si>
    <t>111</t>
  </si>
  <si>
    <t>01</t>
  </si>
  <si>
    <t>Культура</t>
  </si>
  <si>
    <t>119</t>
  </si>
  <si>
    <t>200</t>
  </si>
  <si>
    <t>Закупка товаров, работ и услуг для обеспечения государственных (муниципальных) нужд</t>
  </si>
  <si>
    <t>244</t>
  </si>
  <si>
    <t>247</t>
  </si>
  <si>
    <t>800</t>
  </si>
  <si>
    <t>Иные бюджетные ассигнования</t>
  </si>
  <si>
    <t>851</t>
  </si>
  <si>
    <t>0110028380</t>
  </si>
  <si>
    <t>Компенсация расходов на оплату жилых помещений, отопления и освещения гражданам, работающим и проживающим в сельских населенных пунктах и рабочих поселках Челябинской области</t>
  </si>
  <si>
    <t>300</t>
  </si>
  <si>
    <t>Социальное обеспечение и иные выплаты населению</t>
  </si>
  <si>
    <t>321</t>
  </si>
  <si>
    <t>0120000000</t>
  </si>
  <si>
    <t>Подпрограмма "Развитие муниципального управления сельского поселения"</t>
  </si>
  <si>
    <t>0120020300</t>
  </si>
  <si>
    <t>Высшее должностное лицо органа местного самоуправления</t>
  </si>
  <si>
    <t>ОБЩЕГОСУДАРСТВЕННЫЕ ВОПРОСЫ</t>
  </si>
  <si>
    <t>121</t>
  </si>
  <si>
    <t>02</t>
  </si>
  <si>
    <t>Функционирование высшего должностного лица субъекта Российской Федерации и муниципального образования</t>
  </si>
  <si>
    <t>129</t>
  </si>
  <si>
    <t>0120020400</t>
  </si>
  <si>
    <t>Финансовое обеспечение выполнения функций органов местного самоуправления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</si>
  <si>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</si>
  <si>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</si>
  <si>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852</t>
  </si>
  <si>
    <t>03</t>
  </si>
  <si>
    <t>0120051180</t>
  </si>
  <si>
    <t>На осуществление первичного воинского учета на территориях, где отсутствуют военные комиссариаты</t>
  </si>
  <si>
    <t>НАЦИОНАЛЬНАЯ ОБОРОНА</t>
  </si>
  <si>
    <t>Мобилизационная и вневойсковая подготовка</t>
  </si>
  <si>
    <t>0130000000</t>
  </si>
  <si>
    <t>Подпрограмма "Реализация переданных полномочий"</t>
  </si>
  <si>
    <t>Дорожная деятельность в отношении автомобильных дорог местного значения</t>
  </si>
  <si>
    <t>НАЦИОНАЛЬНАЯ ЭКОНОМИКА</t>
  </si>
  <si>
    <t>09</t>
  </si>
  <si>
    <t>Дорожное хозяйство (дорожные фонды)</t>
  </si>
  <si>
    <t>0130006210</t>
  </si>
  <si>
    <t>Организация в границах поселений электро-, тепло-, водоснабжения и водоотведения</t>
  </si>
  <si>
    <t>05</t>
  </si>
  <si>
    <t>ЖИЛИЩНО-КОММУНАЛЬНОЕ ХОЗЯЙСТВО</t>
  </si>
  <si>
    <t>Коммунальное хозяйство</t>
  </si>
  <si>
    <t>0130006220</t>
  </si>
  <si>
    <t>Содержание мест захоронения</t>
  </si>
  <si>
    <t>Благоустройство</t>
  </si>
  <si>
    <t>0130006240</t>
  </si>
  <si>
    <t>Участие в деятельности по накоплению (в том числе раздельному), сбору, транспортированию, обработке, утилизации, обезвреживанию, захоронению твердых коммунальных отходов</t>
  </si>
  <si>
    <t>06</t>
  </si>
  <si>
    <t>ОХРАНА ОКРУЖАЮЩЕЙ СРЕДЫ</t>
  </si>
  <si>
    <t>Другие вопросы в области охраны окружающей среды</t>
  </si>
  <si>
    <t>13</t>
  </si>
  <si>
    <t>Другие общегосударственные вопросы</t>
  </si>
  <si>
    <t>0140000000</t>
  </si>
  <si>
    <t>Подпрограмма "Благоустройство сельского поселения"</t>
  </si>
  <si>
    <t>0140006920</t>
  </si>
  <si>
    <t>Уличное освещение</t>
  </si>
  <si>
    <t>0140006930</t>
  </si>
  <si>
    <t>Благоустройство сельского поселения</t>
  </si>
  <si>
    <t>0150000000</t>
  </si>
  <si>
    <t>Подпрограмма "Обеспечение первичных мер пожарной безопасности на территории сельского поселения"</t>
  </si>
  <si>
    <t>НАЦИОНАЛЬНАЯ БЕЗОПАСНОСТЬ И ПРАВООХРАНИТЕЛЬНАЯ ДЕЯТЕЛЬНОСТЬ</t>
  </si>
  <si>
    <t>Обеспечение пожарной безопасности</t>
  </si>
  <si>
    <t>9900000000</t>
  </si>
  <si>
    <t>Непрограммные направления деятельности</t>
  </si>
  <si>
    <t>Создание административных комиссий и определение перечня должностных лиц, уполномоченных составлять протоколы об административных нарушениях</t>
  </si>
  <si>
    <t>к решению Совета депутатов</t>
  </si>
  <si>
    <t>Целевая статья</t>
  </si>
  <si>
    <t>(тыс. рублей)</t>
  </si>
  <si>
    <t>Пенсии за выслугу лет муниципальным служащим сельского поселения</t>
  </si>
  <si>
    <t>0120011100</t>
  </si>
  <si>
    <t>312</t>
  </si>
  <si>
    <t>СОЦИАЛЬНАЯ ПОЛИТИКА</t>
  </si>
  <si>
    <t>Социальное обеспечение населения</t>
  </si>
  <si>
    <t>Другие мероприятия по реализации функций органа местного самоуправления</t>
  </si>
  <si>
    <t>Обеспечение первичных мер пожарной безопасности</t>
  </si>
  <si>
    <t>0150006900</t>
  </si>
  <si>
    <t>Группа (подруппа) вида расходов</t>
  </si>
  <si>
    <t>Хуторского сельского поселения</t>
  </si>
  <si>
    <t>Программа"Устойчивое развитие Хуторского сельского поселения"</t>
  </si>
  <si>
    <t>Председатель представительного органа местного самоуправления</t>
  </si>
  <si>
    <t>0120021110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</si>
  <si>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</si>
  <si>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Подпрограмма "Развитие культуры и спорта в сельском поселении"</t>
  </si>
  <si>
    <t>2024 год</t>
  </si>
  <si>
    <t>2025 год</t>
  </si>
  <si>
    <t>Реализация мероприятий по ГО и ЧС</t>
  </si>
  <si>
    <t>Распределение бюджетных ассигнований по целевым статьям (муниципальным программам поселения и непрограммным направлениям деятельности), группам (группам и подгруппам) видов расходов, разделам и подразделам классификации расходов бюджета                                                                                                                                         на 2024 год плановый период 2025 и 2026  годов</t>
  </si>
  <si>
    <t>123</t>
  </si>
  <si>
    <t>0150007801</t>
  </si>
  <si>
    <t>2026 год</t>
  </si>
  <si>
    <t>0110028431</t>
  </si>
  <si>
    <t>0120021500</t>
  </si>
  <si>
    <t>9900099061</t>
  </si>
  <si>
    <t>01500S6140</t>
  </si>
  <si>
    <t>На обеспечение первичных мер пожарной безопасности сельских поселений за счет средств областного бюджета</t>
  </si>
  <si>
    <t>Организация и проведение мероприятий</t>
  </si>
  <si>
    <t>0110015200</t>
  </si>
  <si>
    <t>122</t>
  </si>
  <si>
    <t>0130006201</t>
  </si>
  <si>
    <t>013006201</t>
  </si>
  <si>
    <t>Обеспечение антитеррористической защищенности потенциально-опасных объектов, мест массового пребывания людей и объектов жизнеобеспечения нгаселения</t>
  </si>
  <si>
    <t>0110000151</t>
  </si>
  <si>
    <t xml:space="preserve">от "04" июня 2025 года № 14 </t>
  </si>
  <si>
    <t>Приложение 2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</si>
</sst>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2"/>
      <name val="Arial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5"/>
      <color rgb="FFFF0000"/>
      <name val="Times New Roman"/>
      <family val="1"/>
      <charset val="204"/>
    </font>
    <font>
      <b/>
      <sz val="15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9" fontId="1" fillId="0" borderId="4" xfId="0" applyNumberFormat="1" applyFont="1" applyBorder="1" applyAlignment="1" applyProtection="1"/>
    <xf numFmtId="0" fontId="2" fillId="0" borderId="0" xfId="0" applyFont="1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right" vertical="center"/>
    </xf>
    <xf numFmtId="0" fontId="3" fillId="0" borderId="0" xfId="0" applyFont="1" applyAlignment="1">
      <alignment horizontal="center" wrapText="1"/>
    </xf>
    <xf numFmtId="0" fontId="0" fillId="0" borderId="7" xfId="0" applyBorder="1"/>
    <xf numFmtId="3" fontId="0" fillId="0" borderId="0" xfId="0" applyNumberFormat="1"/>
    <xf numFmtId="0" fontId="0" fillId="0" borderId="0" xfId="0" applyFill="1" applyBorder="1"/>
    <xf numFmtId="49" fontId="3" fillId="0" borderId="3" xfId="0" applyNumberFormat="1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 wrapText="1"/>
    </xf>
    <xf numFmtId="0" fontId="0" fillId="0" borderId="0" xfId="0" applyBorder="1"/>
    <xf numFmtId="49" fontId="5" fillId="0" borderId="3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" fontId="6" fillId="2" borderId="3" xfId="0" applyNumberFormat="1" applyFont="1" applyFill="1" applyBorder="1" applyAlignment="1" applyProtection="1">
      <alignment horizontal="right" wrapText="1"/>
    </xf>
    <xf numFmtId="49" fontId="7" fillId="0" borderId="3" xfId="0" applyNumberFormat="1" applyFont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center" vertical="top" wrapText="1"/>
    </xf>
    <xf numFmtId="4" fontId="6" fillId="0" borderId="3" xfId="0" applyNumberFormat="1" applyFont="1" applyBorder="1" applyAlignment="1" applyProtection="1">
      <alignment horizontal="right" vertical="top" wrapText="1"/>
    </xf>
    <xf numFmtId="4" fontId="8" fillId="0" borderId="3" xfId="0" applyNumberFormat="1" applyFont="1" applyBorder="1" applyAlignment="1" applyProtection="1">
      <alignment horizontal="right" vertical="top" wrapText="1"/>
    </xf>
    <xf numFmtId="49" fontId="5" fillId="0" borderId="5" xfId="0" applyNumberFormat="1" applyFont="1" applyBorder="1" applyAlignment="1" applyProtection="1">
      <alignment horizontal="left" vertical="top" wrapText="1"/>
    </xf>
    <xf numFmtId="49" fontId="5" fillId="0" borderId="5" xfId="0" applyNumberFormat="1" applyFont="1" applyBorder="1" applyAlignment="1" applyProtection="1">
      <alignment horizontal="center" vertical="top" wrapText="1"/>
    </xf>
    <xf numFmtId="4" fontId="8" fillId="2" borderId="5" xfId="0" applyNumberFormat="1" applyFont="1" applyFill="1" applyBorder="1" applyAlignment="1" applyProtection="1">
      <alignment horizontal="right" vertical="top" wrapText="1"/>
    </xf>
    <xf numFmtId="49" fontId="9" fillId="0" borderId="3" xfId="0" applyNumberFormat="1" applyFont="1" applyBorder="1" applyAlignment="1" applyProtection="1">
      <alignment horizontal="center" vertical="top" wrapText="1"/>
    </xf>
    <xf numFmtId="4" fontId="9" fillId="0" borderId="3" xfId="0" applyNumberFormat="1" applyFont="1" applyBorder="1" applyAlignment="1" applyProtection="1">
      <alignment horizontal="right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" fontId="5" fillId="2" borderId="5" xfId="0" applyNumberFormat="1" applyFont="1" applyFill="1" applyBorder="1" applyAlignment="1" applyProtection="1">
      <alignment horizontal="right" vertical="top" wrapText="1"/>
    </xf>
    <xf numFmtId="4" fontId="9" fillId="2" borderId="3" xfId="0" applyNumberFormat="1" applyFont="1" applyFill="1" applyBorder="1" applyAlignment="1" applyProtection="1">
      <alignment horizontal="right" vertical="top" wrapText="1"/>
    </xf>
    <xf numFmtId="49" fontId="5" fillId="0" borderId="6" xfId="0" applyNumberFormat="1" applyFont="1" applyBorder="1" applyAlignment="1" applyProtection="1">
      <alignment horizontal="left" vertical="top" wrapText="1"/>
    </xf>
    <xf numFmtId="49" fontId="5" fillId="0" borderId="6" xfId="0" applyNumberFormat="1" applyFont="1" applyBorder="1" applyAlignment="1" applyProtection="1">
      <alignment horizontal="center" vertical="top" wrapText="1"/>
    </xf>
    <xf numFmtId="4" fontId="8" fillId="2" borderId="6" xfId="0" applyNumberFormat="1" applyFont="1" applyFill="1" applyBorder="1" applyAlignment="1" applyProtection="1">
      <alignment horizontal="right" vertical="top" wrapText="1"/>
    </xf>
    <xf numFmtId="4" fontId="8" fillId="2" borderId="3" xfId="0" applyNumberFormat="1" applyFont="1" applyFill="1" applyBorder="1" applyAlignment="1" applyProtection="1">
      <alignment horizontal="right" vertical="top" wrapText="1"/>
    </xf>
    <xf numFmtId="49" fontId="7" fillId="0" borderId="2" xfId="0" applyNumberFormat="1" applyFont="1" applyBorder="1" applyAlignment="1" applyProtection="1">
      <alignment horizontal="left" vertical="top" wrapText="1"/>
    </xf>
    <xf numFmtId="49" fontId="7" fillId="0" borderId="2" xfId="0" applyNumberFormat="1" applyFont="1" applyBorder="1" applyAlignment="1" applyProtection="1">
      <alignment horizontal="center" vertical="top" wrapText="1"/>
    </xf>
    <xf numFmtId="4" fontId="6" fillId="0" borderId="2" xfId="0" applyNumberFormat="1" applyFont="1" applyBorder="1" applyAlignment="1" applyProtection="1">
      <alignment horizontal="right" vertical="top" wrapText="1"/>
    </xf>
    <xf numFmtId="4" fontId="5" fillId="0" borderId="5" xfId="0" applyNumberFormat="1" applyFont="1" applyBorder="1" applyAlignment="1" applyProtection="1">
      <alignment horizontal="right" vertical="top" wrapText="1"/>
    </xf>
    <xf numFmtId="49" fontId="10" fillId="0" borderId="3" xfId="0" applyNumberFormat="1" applyFont="1" applyBorder="1" applyAlignment="1" applyProtection="1">
      <alignment horizontal="center" vertical="top" wrapText="1"/>
    </xf>
    <xf numFmtId="4" fontId="5" fillId="2" borderId="3" xfId="0" applyNumberFormat="1" applyFont="1" applyFill="1" applyBorder="1" applyAlignment="1" applyProtection="1">
      <alignment horizontal="right" vertical="top" wrapText="1"/>
    </xf>
    <xf numFmtId="4" fontId="7" fillId="0" borderId="3" xfId="0" applyNumberFormat="1" applyFont="1" applyBorder="1" applyAlignment="1" applyProtection="1">
      <alignment horizontal="right" vertical="top" wrapText="1"/>
    </xf>
    <xf numFmtId="4" fontId="5" fillId="2" borderId="6" xfId="0" applyNumberFormat="1" applyFont="1" applyFill="1" applyBorder="1" applyAlignment="1" applyProtection="1">
      <alignment horizontal="right" vertical="top" wrapText="1"/>
    </xf>
    <xf numFmtId="49" fontId="8" fillId="0" borderId="3" xfId="0" applyNumberFormat="1" applyFont="1" applyBorder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Border="1" applyAlignment="1" applyProtection="1">
      <alignment horizontal="right" vertical="center" wrapText="1"/>
    </xf>
    <xf numFmtId="0" fontId="3" fillId="0" borderId="0" xfId="0" applyFont="1" applyAlignment="1">
      <alignment horizontal="center" wrapText="1"/>
    </xf>
    <xf numFmtId="49" fontId="2" fillId="0" borderId="3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16"/>
  <sheetViews>
    <sheetView tabSelected="1" workbookViewId="0">
      <selection activeCell="J6" sqref="J6"/>
    </sheetView>
  </sheetViews>
  <sheetFormatPr defaultRowHeight="12.75" customHeight="1"/>
  <cols>
    <col min="1" max="1" width="53.7109375" customWidth="1"/>
    <col min="2" max="2" width="16.5703125" customWidth="1"/>
    <col min="3" max="3" width="10.7109375" customWidth="1"/>
    <col min="4" max="4" width="8.85546875" customWidth="1"/>
    <col min="5" max="5" width="12.42578125" customWidth="1"/>
    <col min="6" max="6" width="13" customWidth="1"/>
    <col min="7" max="7" width="12.85546875" customWidth="1"/>
    <col min="8" max="8" width="13.7109375" customWidth="1"/>
    <col min="9" max="9" width="8.85546875" customWidth="1"/>
  </cols>
  <sheetData>
    <row r="1" spans="1:9" ht="16.5">
      <c r="A1" s="3"/>
      <c r="B1" s="3"/>
      <c r="C1" s="3"/>
      <c r="D1" s="3"/>
      <c r="E1" s="3"/>
      <c r="F1" s="45" t="s">
        <v>121</v>
      </c>
      <c r="G1" s="45"/>
      <c r="H1" s="45"/>
      <c r="I1" s="1"/>
    </row>
    <row r="2" spans="1:9" ht="16.5">
      <c r="A2" s="3"/>
      <c r="B2" s="3"/>
      <c r="C2" s="3"/>
      <c r="D2" s="3"/>
      <c r="E2" s="46" t="s">
        <v>83</v>
      </c>
      <c r="F2" s="46"/>
      <c r="G2" s="46"/>
      <c r="H2" s="46"/>
      <c r="I2" s="1"/>
    </row>
    <row r="3" spans="1:9" ht="16.5">
      <c r="A3" s="3"/>
      <c r="B3" s="3"/>
      <c r="C3" s="3"/>
      <c r="D3" s="3"/>
      <c r="E3" s="46" t="s">
        <v>95</v>
      </c>
      <c r="F3" s="46"/>
      <c r="G3" s="46"/>
      <c r="H3" s="46"/>
      <c r="I3" s="1"/>
    </row>
    <row r="4" spans="1:9" ht="31.5" customHeight="1">
      <c r="A4" s="3"/>
      <c r="B4" s="3"/>
      <c r="C4" s="3"/>
      <c r="D4" s="47" t="s">
        <v>120</v>
      </c>
      <c r="E4" s="47"/>
      <c r="F4" s="47"/>
      <c r="G4" s="47"/>
      <c r="H4" s="47"/>
      <c r="I4" s="1"/>
    </row>
    <row r="5" spans="1:9" ht="15" customHeight="1">
      <c r="A5" s="3"/>
      <c r="B5" s="3"/>
      <c r="C5" s="3"/>
      <c r="D5" s="5"/>
      <c r="E5" s="6"/>
      <c r="F5" s="6"/>
      <c r="G5" s="6"/>
      <c r="H5" s="6"/>
      <c r="I5" s="1"/>
    </row>
    <row r="6" spans="1:9" ht="81" customHeight="1">
      <c r="A6" s="48" t="s">
        <v>104</v>
      </c>
      <c r="B6" s="48"/>
      <c r="C6" s="48"/>
      <c r="D6" s="48"/>
      <c r="E6" s="48"/>
      <c r="F6" s="48"/>
      <c r="G6" s="48"/>
      <c r="H6" s="48"/>
      <c r="I6" s="1"/>
    </row>
    <row r="7" spans="1:9" ht="20.25" customHeight="1">
      <c r="A7" s="7"/>
      <c r="B7" s="7"/>
      <c r="C7" s="7"/>
      <c r="D7" s="7"/>
      <c r="E7" s="7"/>
      <c r="F7" s="7"/>
      <c r="G7" s="7"/>
      <c r="H7" s="7"/>
      <c r="I7" s="1"/>
    </row>
    <row r="8" spans="1:9" ht="16.5">
      <c r="A8" s="3"/>
      <c r="B8" s="4"/>
      <c r="C8" s="4"/>
      <c r="D8" s="4"/>
      <c r="E8" s="4"/>
      <c r="F8" s="4"/>
      <c r="G8" s="4"/>
      <c r="H8" s="4" t="s">
        <v>85</v>
      </c>
    </row>
    <row r="9" spans="1:9" ht="12.75" customHeight="1">
      <c r="A9" s="49" t="s">
        <v>0</v>
      </c>
      <c r="B9" s="49" t="s">
        <v>84</v>
      </c>
      <c r="C9" s="49" t="s">
        <v>94</v>
      </c>
      <c r="D9" s="49" t="s">
        <v>2</v>
      </c>
      <c r="E9" s="49" t="s">
        <v>3</v>
      </c>
      <c r="F9" s="49" t="s">
        <v>101</v>
      </c>
      <c r="G9" s="43" t="s">
        <v>102</v>
      </c>
      <c r="H9" s="43" t="s">
        <v>107</v>
      </c>
      <c r="I9" s="2"/>
    </row>
    <row r="10" spans="1:9" ht="66" customHeight="1">
      <c r="A10" s="49"/>
      <c r="B10" s="49"/>
      <c r="C10" s="49"/>
      <c r="D10" s="49"/>
      <c r="E10" s="49"/>
      <c r="F10" s="49"/>
      <c r="G10" s="44"/>
      <c r="H10" s="44"/>
      <c r="I10" s="2"/>
    </row>
    <row r="11" spans="1:9" ht="16.5">
      <c r="A11" s="11" t="s">
        <v>4</v>
      </c>
      <c r="B11" s="12" t="s">
        <v>5</v>
      </c>
      <c r="C11" s="12"/>
      <c r="D11" s="12"/>
      <c r="E11" s="12"/>
      <c r="F11" s="13">
        <f>F12+F112</f>
        <v>18959.04</v>
      </c>
      <c r="G11" s="13">
        <f>G12+G112</f>
        <v>15535.720000000001</v>
      </c>
      <c r="H11" s="13">
        <f>H12+H112</f>
        <v>15433.02</v>
      </c>
    </row>
    <row r="12" spans="1:9" ht="39">
      <c r="A12" s="15" t="s">
        <v>96</v>
      </c>
      <c r="B12" s="16" t="s">
        <v>6</v>
      </c>
      <c r="C12" s="16"/>
      <c r="D12" s="16"/>
      <c r="E12" s="16"/>
      <c r="F12" s="17">
        <f t="shared" ref="F12:H12" si="0">F13+F29+F71+F88+F98</f>
        <v>18959.04</v>
      </c>
      <c r="G12" s="17">
        <f t="shared" si="0"/>
        <v>15535.410000000002</v>
      </c>
      <c r="H12" s="17">
        <f t="shared" si="0"/>
        <v>15432.710000000001</v>
      </c>
    </row>
    <row r="13" spans="1:9" ht="39">
      <c r="A13" s="18" t="s">
        <v>100</v>
      </c>
      <c r="B13" s="19" t="s">
        <v>7</v>
      </c>
      <c r="C13" s="19"/>
      <c r="D13" s="19"/>
      <c r="E13" s="19"/>
      <c r="F13" s="20">
        <f>F14</f>
        <v>3751.33</v>
      </c>
      <c r="G13" s="20">
        <f t="shared" ref="G13:H13" si="1">G14</f>
        <v>4090.37</v>
      </c>
      <c r="H13" s="20">
        <f t="shared" si="1"/>
        <v>4065.82</v>
      </c>
    </row>
    <row r="14" spans="1:9" ht="19.5">
      <c r="A14" s="18" t="s">
        <v>9</v>
      </c>
      <c r="B14" s="19" t="s">
        <v>8</v>
      </c>
      <c r="C14" s="19"/>
      <c r="D14" s="19"/>
      <c r="E14" s="19"/>
      <c r="F14" s="20">
        <f>F15+F16+F20+F26</f>
        <v>3751.33</v>
      </c>
      <c r="G14" s="20">
        <f t="shared" ref="G14:H14" si="2">G16+G20+G25</f>
        <v>4090.37</v>
      </c>
      <c r="H14" s="20">
        <f t="shared" si="2"/>
        <v>4065.82</v>
      </c>
    </row>
    <row r="15" spans="1:9" ht="97.5">
      <c r="A15" s="15" t="s">
        <v>118</v>
      </c>
      <c r="B15" s="16" t="s">
        <v>119</v>
      </c>
      <c r="C15" s="16" t="s">
        <v>20</v>
      </c>
      <c r="D15" s="16" t="s">
        <v>12</v>
      </c>
      <c r="E15" s="16" t="s">
        <v>15</v>
      </c>
      <c r="F15" s="21">
        <v>0</v>
      </c>
      <c r="G15" s="21">
        <v>0</v>
      </c>
      <c r="H15" s="21">
        <v>0</v>
      </c>
    </row>
    <row r="16" spans="1:9" ht="63.75" customHeight="1">
      <c r="A16" s="15" t="s">
        <v>11</v>
      </c>
      <c r="B16" s="16" t="s">
        <v>8</v>
      </c>
      <c r="C16" s="16" t="s">
        <v>10</v>
      </c>
      <c r="D16" s="16"/>
      <c r="E16" s="16"/>
      <c r="F16" s="21">
        <f>F17</f>
        <v>2928.94</v>
      </c>
      <c r="G16" s="21">
        <f t="shared" ref="G16:H16" si="3">G17</f>
        <v>3204.82</v>
      </c>
      <c r="H16" s="21">
        <f t="shared" si="3"/>
        <v>3204.82</v>
      </c>
    </row>
    <row r="17" spans="1:9" ht="19.5">
      <c r="A17" s="15" t="s">
        <v>13</v>
      </c>
      <c r="B17" s="16" t="s">
        <v>8</v>
      </c>
      <c r="C17" s="16" t="s">
        <v>10</v>
      </c>
      <c r="D17" s="16" t="s">
        <v>12</v>
      </c>
      <c r="E17" s="16"/>
      <c r="F17" s="21">
        <f>F18+F19</f>
        <v>2928.94</v>
      </c>
      <c r="G17" s="21">
        <f t="shared" ref="G17:H17" si="4">G18+G19</f>
        <v>3204.82</v>
      </c>
      <c r="H17" s="21">
        <f t="shared" si="4"/>
        <v>3204.82</v>
      </c>
    </row>
    <row r="18" spans="1:9" ht="19.5">
      <c r="A18" s="22" t="s">
        <v>16</v>
      </c>
      <c r="B18" s="23" t="s">
        <v>8</v>
      </c>
      <c r="C18" s="23" t="s">
        <v>14</v>
      </c>
      <c r="D18" s="23" t="s">
        <v>12</v>
      </c>
      <c r="E18" s="23" t="s">
        <v>15</v>
      </c>
      <c r="F18" s="24">
        <v>2253.54</v>
      </c>
      <c r="G18" s="24">
        <v>2346.98</v>
      </c>
      <c r="H18" s="24">
        <v>2346.98</v>
      </c>
    </row>
    <row r="19" spans="1:9" ht="19.5">
      <c r="A19" s="22" t="s">
        <v>16</v>
      </c>
      <c r="B19" s="23" t="s">
        <v>8</v>
      </c>
      <c r="C19" s="23" t="s">
        <v>17</v>
      </c>
      <c r="D19" s="23" t="s">
        <v>12</v>
      </c>
      <c r="E19" s="23" t="s">
        <v>15</v>
      </c>
      <c r="F19" s="24">
        <v>675.4</v>
      </c>
      <c r="G19" s="24">
        <v>857.84</v>
      </c>
      <c r="H19" s="24">
        <v>857.84</v>
      </c>
    </row>
    <row r="20" spans="1:9" ht="58.5">
      <c r="A20" s="15" t="s">
        <v>19</v>
      </c>
      <c r="B20" s="16" t="s">
        <v>8</v>
      </c>
      <c r="C20" s="16" t="s">
        <v>18</v>
      </c>
      <c r="D20" s="16"/>
      <c r="E20" s="16"/>
      <c r="F20" s="21">
        <f>F21</f>
        <v>662.7700000000001</v>
      </c>
      <c r="G20" s="21">
        <f t="shared" ref="G20:H20" si="5">G21</f>
        <v>775.37</v>
      </c>
      <c r="H20" s="21">
        <f t="shared" si="5"/>
        <v>750.82</v>
      </c>
    </row>
    <row r="21" spans="1:9" ht="19.5">
      <c r="A21" s="15" t="s">
        <v>13</v>
      </c>
      <c r="B21" s="16" t="s">
        <v>8</v>
      </c>
      <c r="C21" s="16" t="s">
        <v>18</v>
      </c>
      <c r="D21" s="16" t="s">
        <v>12</v>
      </c>
      <c r="E21" s="16"/>
      <c r="F21" s="21">
        <f>F22+F23+F24</f>
        <v>662.7700000000001</v>
      </c>
      <c r="G21" s="21">
        <f t="shared" ref="G21:H21" si="6">G22+G23</f>
        <v>775.37</v>
      </c>
      <c r="H21" s="21">
        <f t="shared" si="6"/>
        <v>750.82</v>
      </c>
    </row>
    <row r="22" spans="1:9" ht="19.5">
      <c r="A22" s="22" t="s">
        <v>16</v>
      </c>
      <c r="B22" s="23" t="s">
        <v>8</v>
      </c>
      <c r="C22" s="23" t="s">
        <v>20</v>
      </c>
      <c r="D22" s="23" t="s">
        <v>12</v>
      </c>
      <c r="E22" s="23" t="s">
        <v>15</v>
      </c>
      <c r="F22" s="24">
        <v>181.86</v>
      </c>
      <c r="G22" s="24">
        <v>183.53</v>
      </c>
      <c r="H22" s="24">
        <v>158.97999999999999</v>
      </c>
    </row>
    <row r="23" spans="1:9" ht="19.5">
      <c r="A23" s="22" t="s">
        <v>16</v>
      </c>
      <c r="B23" s="23" t="s">
        <v>8</v>
      </c>
      <c r="C23" s="23" t="s">
        <v>21</v>
      </c>
      <c r="D23" s="23" t="s">
        <v>12</v>
      </c>
      <c r="E23" s="23" t="s">
        <v>15</v>
      </c>
      <c r="F23" s="24">
        <v>465.83</v>
      </c>
      <c r="G23" s="24">
        <v>591.84</v>
      </c>
      <c r="H23" s="24">
        <v>591.84</v>
      </c>
    </row>
    <row r="24" spans="1:9" ht="19.5">
      <c r="A24" s="30" t="s">
        <v>113</v>
      </c>
      <c r="B24" s="31" t="s">
        <v>114</v>
      </c>
      <c r="C24" s="31" t="s">
        <v>20</v>
      </c>
      <c r="D24" s="31" t="s">
        <v>12</v>
      </c>
      <c r="E24" s="31" t="s">
        <v>15</v>
      </c>
      <c r="F24" s="32">
        <v>15.08</v>
      </c>
      <c r="G24" s="32">
        <v>0</v>
      </c>
      <c r="H24" s="32">
        <v>0</v>
      </c>
    </row>
    <row r="25" spans="1:9" ht="59.25" customHeight="1">
      <c r="A25" s="15" t="s">
        <v>26</v>
      </c>
      <c r="B25" s="16" t="s">
        <v>25</v>
      </c>
      <c r="C25" s="16"/>
      <c r="D25" s="16"/>
      <c r="E25" s="16"/>
      <c r="F25" s="21">
        <f>F26</f>
        <v>159.62</v>
      </c>
      <c r="G25" s="21">
        <f t="shared" ref="G25:H27" si="7">G26</f>
        <v>110.18</v>
      </c>
      <c r="H25" s="21">
        <f t="shared" si="7"/>
        <v>110.18</v>
      </c>
    </row>
    <row r="26" spans="1:9" ht="39">
      <c r="A26" s="15" t="s">
        <v>28</v>
      </c>
      <c r="B26" s="16" t="s">
        <v>108</v>
      </c>
      <c r="C26" s="16" t="s">
        <v>27</v>
      </c>
      <c r="D26" s="16"/>
      <c r="E26" s="16"/>
      <c r="F26" s="21">
        <f>F27</f>
        <v>159.62</v>
      </c>
      <c r="G26" s="21">
        <f t="shared" si="7"/>
        <v>110.18</v>
      </c>
      <c r="H26" s="21">
        <f t="shared" si="7"/>
        <v>110.18</v>
      </c>
    </row>
    <row r="27" spans="1:9" ht="19.5">
      <c r="A27" s="15" t="s">
        <v>13</v>
      </c>
      <c r="B27" s="16" t="s">
        <v>108</v>
      </c>
      <c r="C27" s="16" t="s">
        <v>27</v>
      </c>
      <c r="D27" s="16" t="s">
        <v>12</v>
      </c>
      <c r="E27" s="16"/>
      <c r="F27" s="21">
        <f>F28</f>
        <v>159.62</v>
      </c>
      <c r="G27" s="21">
        <f t="shared" si="7"/>
        <v>110.18</v>
      </c>
      <c r="H27" s="21">
        <f t="shared" si="7"/>
        <v>110.18</v>
      </c>
    </row>
    <row r="28" spans="1:9" ht="19.5">
      <c r="A28" s="22" t="s">
        <v>16</v>
      </c>
      <c r="B28" s="23" t="s">
        <v>108</v>
      </c>
      <c r="C28" s="23" t="s">
        <v>29</v>
      </c>
      <c r="D28" s="23" t="s">
        <v>12</v>
      </c>
      <c r="E28" s="23" t="s">
        <v>15</v>
      </c>
      <c r="F28" s="24">
        <v>159.62</v>
      </c>
      <c r="G28" s="24">
        <v>110.18</v>
      </c>
      <c r="H28" s="24">
        <v>110.18</v>
      </c>
    </row>
    <row r="29" spans="1:9" ht="58.5">
      <c r="A29" s="18" t="s">
        <v>31</v>
      </c>
      <c r="B29" s="19" t="s">
        <v>30</v>
      </c>
      <c r="C29" s="19"/>
      <c r="D29" s="19"/>
      <c r="E29" s="19"/>
      <c r="F29" s="20">
        <f>F30+F34+F39+F57+F62+F66</f>
        <v>7917.3900000000012</v>
      </c>
      <c r="G29" s="20">
        <f>G30+G34+G39+G57+G62+G66</f>
        <v>7021.8300000000008</v>
      </c>
      <c r="H29" s="20">
        <f>H30+H34+H39+H57+H62+H66</f>
        <v>7047.9900000000007</v>
      </c>
      <c r="I29" s="9"/>
    </row>
    <row r="30" spans="1:9" ht="39">
      <c r="A30" s="15" t="s">
        <v>86</v>
      </c>
      <c r="B30" s="16" t="s">
        <v>87</v>
      </c>
      <c r="C30" s="25"/>
      <c r="D30" s="25"/>
      <c r="E30" s="25"/>
      <c r="F30" s="21">
        <f>F31</f>
        <v>304.52</v>
      </c>
      <c r="G30" s="21">
        <f t="shared" ref="G30:H30" si="8">G31</f>
        <v>340</v>
      </c>
      <c r="H30" s="21">
        <f t="shared" si="8"/>
        <v>350</v>
      </c>
    </row>
    <row r="31" spans="1:9" ht="39">
      <c r="A31" s="15" t="s">
        <v>28</v>
      </c>
      <c r="B31" s="16" t="s">
        <v>87</v>
      </c>
      <c r="C31" s="16" t="s">
        <v>27</v>
      </c>
      <c r="D31" s="16"/>
      <c r="E31" s="16"/>
      <c r="F31" s="27">
        <f>F32</f>
        <v>304.52</v>
      </c>
      <c r="G31" s="27">
        <f t="shared" ref="G31:H32" si="9">G32</f>
        <v>340</v>
      </c>
      <c r="H31" s="27">
        <f t="shared" si="9"/>
        <v>350</v>
      </c>
    </row>
    <row r="32" spans="1:9" ht="19.5">
      <c r="A32" s="15" t="s">
        <v>89</v>
      </c>
      <c r="B32" s="16" t="s">
        <v>87</v>
      </c>
      <c r="C32" s="16" t="s">
        <v>27</v>
      </c>
      <c r="D32" s="16" t="s">
        <v>1</v>
      </c>
      <c r="E32" s="16"/>
      <c r="F32" s="27">
        <f>F33</f>
        <v>304.52</v>
      </c>
      <c r="G32" s="27">
        <f t="shared" si="9"/>
        <v>340</v>
      </c>
      <c r="H32" s="27">
        <f t="shared" si="9"/>
        <v>350</v>
      </c>
    </row>
    <row r="33" spans="1:8" ht="19.5">
      <c r="A33" s="22" t="s">
        <v>90</v>
      </c>
      <c r="B33" s="23" t="s">
        <v>87</v>
      </c>
      <c r="C33" s="23" t="s">
        <v>88</v>
      </c>
      <c r="D33" s="23" t="s">
        <v>1</v>
      </c>
      <c r="E33" s="23" t="s">
        <v>44</v>
      </c>
      <c r="F33" s="28">
        <v>304.52</v>
      </c>
      <c r="G33" s="28">
        <v>340</v>
      </c>
      <c r="H33" s="28">
        <v>350</v>
      </c>
    </row>
    <row r="34" spans="1:8" ht="39">
      <c r="A34" s="15" t="s">
        <v>33</v>
      </c>
      <c r="B34" s="16" t="s">
        <v>32</v>
      </c>
      <c r="C34" s="16"/>
      <c r="D34" s="16"/>
      <c r="E34" s="16"/>
      <c r="F34" s="26">
        <f>F35</f>
        <v>1270.3600000000001</v>
      </c>
      <c r="G34" s="26">
        <f t="shared" ref="G34:H35" si="10">G35</f>
        <v>1129.4000000000001</v>
      </c>
      <c r="H34" s="26">
        <f t="shared" si="10"/>
        <v>1129.4000000000001</v>
      </c>
    </row>
    <row r="35" spans="1:8" ht="57.75" customHeight="1">
      <c r="A35" s="15" t="s">
        <v>11</v>
      </c>
      <c r="B35" s="16" t="s">
        <v>32</v>
      </c>
      <c r="C35" s="16" t="s">
        <v>10</v>
      </c>
      <c r="D35" s="16"/>
      <c r="E35" s="16"/>
      <c r="F35" s="27">
        <f>F36</f>
        <v>1270.3600000000001</v>
      </c>
      <c r="G35" s="27">
        <f t="shared" si="10"/>
        <v>1129.4000000000001</v>
      </c>
      <c r="H35" s="27">
        <f t="shared" si="10"/>
        <v>1129.4000000000001</v>
      </c>
    </row>
    <row r="36" spans="1:8" ht="19.5">
      <c r="A36" s="15" t="s">
        <v>34</v>
      </c>
      <c r="B36" s="16" t="s">
        <v>32</v>
      </c>
      <c r="C36" s="16" t="s">
        <v>10</v>
      </c>
      <c r="D36" s="16" t="s">
        <v>15</v>
      </c>
      <c r="E36" s="16"/>
      <c r="F36" s="27">
        <f>F37+F38</f>
        <v>1270.3600000000001</v>
      </c>
      <c r="G36" s="27">
        <f t="shared" ref="G36:H36" si="11">G37+G38</f>
        <v>1129.4000000000001</v>
      </c>
      <c r="H36" s="27">
        <f t="shared" si="11"/>
        <v>1129.4000000000001</v>
      </c>
    </row>
    <row r="37" spans="1:8" ht="78">
      <c r="A37" s="22" t="s">
        <v>37</v>
      </c>
      <c r="B37" s="23" t="s">
        <v>32</v>
      </c>
      <c r="C37" s="23" t="s">
        <v>35</v>
      </c>
      <c r="D37" s="23" t="s">
        <v>15</v>
      </c>
      <c r="E37" s="23" t="s">
        <v>36</v>
      </c>
      <c r="F37" s="28">
        <v>976.63</v>
      </c>
      <c r="G37" s="28">
        <v>861.57</v>
      </c>
      <c r="H37" s="28">
        <v>861.57</v>
      </c>
    </row>
    <row r="38" spans="1:8" ht="78">
      <c r="A38" s="22" t="s">
        <v>37</v>
      </c>
      <c r="B38" s="23" t="s">
        <v>32</v>
      </c>
      <c r="C38" s="23" t="s">
        <v>38</v>
      </c>
      <c r="D38" s="23" t="s">
        <v>15</v>
      </c>
      <c r="E38" s="23" t="s">
        <v>36</v>
      </c>
      <c r="F38" s="28">
        <v>293.73</v>
      </c>
      <c r="G38" s="28">
        <v>267.83</v>
      </c>
      <c r="H38" s="28">
        <v>267.83</v>
      </c>
    </row>
    <row r="39" spans="1:8" ht="58.5">
      <c r="A39" s="15" t="s">
        <v>40</v>
      </c>
      <c r="B39" s="16" t="s">
        <v>39</v>
      </c>
      <c r="C39" s="16"/>
      <c r="D39" s="16"/>
      <c r="E39" s="16"/>
      <c r="F39" s="26">
        <f>F40+F46+F50+F53</f>
        <v>5304.9700000000012</v>
      </c>
      <c r="G39" s="26">
        <f>G40+G46+G53</f>
        <v>4593.05</v>
      </c>
      <c r="H39" s="26">
        <f>H40+H46+H53</f>
        <v>4593.05</v>
      </c>
    </row>
    <row r="40" spans="1:8" ht="63" customHeight="1">
      <c r="A40" s="15" t="s">
        <v>11</v>
      </c>
      <c r="B40" s="16" t="s">
        <v>39</v>
      </c>
      <c r="C40" s="16" t="s">
        <v>10</v>
      </c>
      <c r="D40" s="16"/>
      <c r="E40" s="16"/>
      <c r="F40" s="27">
        <f>F41</f>
        <v>3681.66</v>
      </c>
      <c r="G40" s="27">
        <f t="shared" ref="G40:H40" si="12">G41</f>
        <v>3445.85</v>
      </c>
      <c r="H40" s="27">
        <f t="shared" si="12"/>
        <v>3445.85</v>
      </c>
    </row>
    <row r="41" spans="1:8" ht="19.5">
      <c r="A41" s="15" t="s">
        <v>34</v>
      </c>
      <c r="B41" s="16" t="s">
        <v>39</v>
      </c>
      <c r="C41" s="42" t="s">
        <v>10</v>
      </c>
      <c r="D41" s="42" t="s">
        <v>15</v>
      </c>
      <c r="E41" s="42"/>
      <c r="F41" s="33">
        <f>F42+F43+F44+F45</f>
        <v>3681.66</v>
      </c>
      <c r="G41" s="33">
        <f t="shared" ref="G41:H41" si="13">G42+G44+G45</f>
        <v>3445.85</v>
      </c>
      <c r="H41" s="33">
        <f t="shared" si="13"/>
        <v>3445.85</v>
      </c>
    </row>
    <row r="42" spans="1:8" ht="117">
      <c r="A42" s="22" t="s">
        <v>42</v>
      </c>
      <c r="B42" s="23" t="s">
        <v>39</v>
      </c>
      <c r="C42" s="23" t="s">
        <v>35</v>
      </c>
      <c r="D42" s="23" t="s">
        <v>15</v>
      </c>
      <c r="E42" s="23" t="s">
        <v>41</v>
      </c>
      <c r="F42" s="28">
        <v>2781.36</v>
      </c>
      <c r="G42" s="28">
        <v>2509.71</v>
      </c>
      <c r="H42" s="28">
        <v>2509.71</v>
      </c>
    </row>
    <row r="43" spans="1:8" ht="117">
      <c r="A43" s="22" t="s">
        <v>42</v>
      </c>
      <c r="B43" s="23" t="s">
        <v>39</v>
      </c>
      <c r="C43" s="23" t="s">
        <v>115</v>
      </c>
      <c r="D43" s="23" t="s">
        <v>15</v>
      </c>
      <c r="E43" s="23" t="s">
        <v>41</v>
      </c>
      <c r="F43" s="28">
        <v>28.68</v>
      </c>
      <c r="G43" s="28">
        <v>0</v>
      </c>
      <c r="H43" s="28">
        <v>0</v>
      </c>
    </row>
    <row r="44" spans="1:8" ht="117">
      <c r="A44" s="22" t="s">
        <v>42</v>
      </c>
      <c r="B44" s="23" t="s">
        <v>39</v>
      </c>
      <c r="C44" s="23" t="s">
        <v>105</v>
      </c>
      <c r="D44" s="23" t="s">
        <v>15</v>
      </c>
      <c r="E44" s="23" t="s">
        <v>41</v>
      </c>
      <c r="F44" s="28">
        <v>41.4</v>
      </c>
      <c r="G44" s="28">
        <v>55.5</v>
      </c>
      <c r="H44" s="28">
        <v>55.5</v>
      </c>
    </row>
    <row r="45" spans="1:8" ht="117">
      <c r="A45" s="22" t="s">
        <v>42</v>
      </c>
      <c r="B45" s="23" t="s">
        <v>39</v>
      </c>
      <c r="C45" s="23" t="s">
        <v>38</v>
      </c>
      <c r="D45" s="23" t="s">
        <v>15</v>
      </c>
      <c r="E45" s="23" t="s">
        <v>41</v>
      </c>
      <c r="F45" s="28">
        <v>830.22</v>
      </c>
      <c r="G45" s="28">
        <v>880.64</v>
      </c>
      <c r="H45" s="28">
        <v>880.64</v>
      </c>
    </row>
    <row r="46" spans="1:8" ht="58.5">
      <c r="A46" s="15" t="s">
        <v>19</v>
      </c>
      <c r="B46" s="16" t="s">
        <v>39</v>
      </c>
      <c r="C46" s="16" t="s">
        <v>18</v>
      </c>
      <c r="D46" s="16"/>
      <c r="E46" s="16"/>
      <c r="F46" s="26">
        <f>F47</f>
        <v>1467.1100000000001</v>
      </c>
      <c r="G46" s="26">
        <f t="shared" ref="G46:H46" si="14">G47</f>
        <v>1147.2</v>
      </c>
      <c r="H46" s="26">
        <f t="shared" si="14"/>
        <v>1147.2</v>
      </c>
    </row>
    <row r="47" spans="1:8" ht="19.5">
      <c r="A47" s="15" t="s">
        <v>34</v>
      </c>
      <c r="B47" s="16" t="s">
        <v>39</v>
      </c>
      <c r="C47" s="16" t="s">
        <v>18</v>
      </c>
      <c r="D47" s="16" t="s">
        <v>15</v>
      </c>
      <c r="E47" s="16"/>
      <c r="F47" s="27">
        <f>F48+F49</f>
        <v>1467.1100000000001</v>
      </c>
      <c r="G47" s="27">
        <f t="shared" ref="G47:H47" si="15">G48+G49</f>
        <v>1147.2</v>
      </c>
      <c r="H47" s="27">
        <f t="shared" si="15"/>
        <v>1147.2</v>
      </c>
    </row>
    <row r="48" spans="1:8" ht="117">
      <c r="A48" s="22" t="s">
        <v>42</v>
      </c>
      <c r="B48" s="23" t="s">
        <v>39</v>
      </c>
      <c r="C48" s="23" t="s">
        <v>20</v>
      </c>
      <c r="D48" s="23" t="s">
        <v>15</v>
      </c>
      <c r="E48" s="23" t="s">
        <v>41</v>
      </c>
      <c r="F48" s="28">
        <v>1092</v>
      </c>
      <c r="G48" s="28">
        <v>675.95</v>
      </c>
      <c r="H48" s="28">
        <v>675.95</v>
      </c>
    </row>
    <row r="49" spans="1:8" ht="117">
      <c r="A49" s="30" t="s">
        <v>42</v>
      </c>
      <c r="B49" s="31" t="s">
        <v>39</v>
      </c>
      <c r="C49" s="31" t="s">
        <v>21</v>
      </c>
      <c r="D49" s="31" t="s">
        <v>15</v>
      </c>
      <c r="E49" s="31" t="s">
        <v>41</v>
      </c>
      <c r="F49" s="41">
        <v>375.11</v>
      </c>
      <c r="G49" s="41">
        <v>471.25</v>
      </c>
      <c r="H49" s="41">
        <v>471.25</v>
      </c>
    </row>
    <row r="50" spans="1:8" ht="19.5">
      <c r="A50" s="15" t="s">
        <v>23</v>
      </c>
      <c r="B50" s="16" t="s">
        <v>39</v>
      </c>
      <c r="C50" s="16" t="s">
        <v>27</v>
      </c>
      <c r="D50" s="16"/>
      <c r="E50" s="16"/>
      <c r="F50" s="29">
        <f>F51</f>
        <v>2.14</v>
      </c>
      <c r="G50" s="29">
        <f t="shared" ref="G50:H51" si="16">G51</f>
        <v>0</v>
      </c>
      <c r="H50" s="29">
        <f t="shared" si="16"/>
        <v>0</v>
      </c>
    </row>
    <row r="51" spans="1:8" ht="19.5">
      <c r="A51" s="15" t="s">
        <v>34</v>
      </c>
      <c r="B51" s="16" t="s">
        <v>39</v>
      </c>
      <c r="C51" s="16" t="s">
        <v>27</v>
      </c>
      <c r="D51" s="16" t="s">
        <v>15</v>
      </c>
      <c r="E51" s="16"/>
      <c r="F51" s="39">
        <f>F52</f>
        <v>2.14</v>
      </c>
      <c r="G51" s="39">
        <f t="shared" si="16"/>
        <v>0</v>
      </c>
      <c r="H51" s="39">
        <f t="shared" si="16"/>
        <v>0</v>
      </c>
    </row>
    <row r="52" spans="1:8" ht="105.75" customHeight="1">
      <c r="A52" s="15" t="s">
        <v>42</v>
      </c>
      <c r="B52" s="16" t="s">
        <v>39</v>
      </c>
      <c r="C52" s="16" t="s">
        <v>29</v>
      </c>
      <c r="D52" s="16" t="s">
        <v>15</v>
      </c>
      <c r="E52" s="16" t="s">
        <v>41</v>
      </c>
      <c r="F52" s="39">
        <v>2.14</v>
      </c>
      <c r="G52" s="39">
        <v>0</v>
      </c>
      <c r="H52" s="39">
        <v>0</v>
      </c>
    </row>
    <row r="53" spans="1:8" ht="19.5">
      <c r="A53" s="15" t="s">
        <v>23</v>
      </c>
      <c r="B53" s="16" t="s">
        <v>39</v>
      </c>
      <c r="C53" s="16" t="s">
        <v>22</v>
      </c>
      <c r="D53" s="16"/>
      <c r="E53" s="16"/>
      <c r="F53" s="26">
        <f>F54</f>
        <v>154.06</v>
      </c>
      <c r="G53" s="26">
        <f t="shared" ref="G53:H53" si="17">G54</f>
        <v>0</v>
      </c>
      <c r="H53" s="26">
        <f t="shared" si="17"/>
        <v>0</v>
      </c>
    </row>
    <row r="54" spans="1:8" ht="19.5">
      <c r="A54" s="15" t="s">
        <v>34</v>
      </c>
      <c r="B54" s="16" t="s">
        <v>39</v>
      </c>
      <c r="C54" s="16" t="s">
        <v>22</v>
      </c>
      <c r="D54" s="16" t="s">
        <v>15</v>
      </c>
      <c r="E54" s="16"/>
      <c r="F54" s="27">
        <f>F55+F56</f>
        <v>154.06</v>
      </c>
      <c r="G54" s="27">
        <f t="shared" ref="G54:H54" si="18">G55+G56</f>
        <v>0</v>
      </c>
      <c r="H54" s="27">
        <f t="shared" si="18"/>
        <v>0</v>
      </c>
    </row>
    <row r="55" spans="1:8" ht="117">
      <c r="A55" s="22" t="s">
        <v>42</v>
      </c>
      <c r="B55" s="23" t="s">
        <v>39</v>
      </c>
      <c r="C55" s="23" t="s">
        <v>24</v>
      </c>
      <c r="D55" s="23" t="s">
        <v>15</v>
      </c>
      <c r="E55" s="23" t="s">
        <v>41</v>
      </c>
      <c r="F55" s="28">
        <v>140.61000000000001</v>
      </c>
      <c r="G55" s="28">
        <v>0</v>
      </c>
      <c r="H55" s="28">
        <v>0</v>
      </c>
    </row>
    <row r="56" spans="1:8" ht="117">
      <c r="A56" s="22" t="s">
        <v>42</v>
      </c>
      <c r="B56" s="23" t="s">
        <v>39</v>
      </c>
      <c r="C56" s="23" t="s">
        <v>43</v>
      </c>
      <c r="D56" s="23" t="s">
        <v>15</v>
      </c>
      <c r="E56" s="23" t="s">
        <v>41</v>
      </c>
      <c r="F56" s="28">
        <v>13.45</v>
      </c>
      <c r="G56" s="28">
        <v>0</v>
      </c>
      <c r="H56" s="28">
        <v>0</v>
      </c>
    </row>
    <row r="57" spans="1:8" ht="39">
      <c r="A57" s="15" t="s">
        <v>97</v>
      </c>
      <c r="B57" s="16" t="s">
        <v>98</v>
      </c>
      <c r="C57" s="16"/>
      <c r="D57" s="16"/>
      <c r="E57" s="16"/>
      <c r="F57" s="26">
        <f>F58</f>
        <v>879.15</v>
      </c>
      <c r="G57" s="26">
        <f t="shared" ref="G57:H58" si="19">G58</f>
        <v>781.31999999999994</v>
      </c>
      <c r="H57" s="26">
        <f t="shared" si="19"/>
        <v>781.31999999999994</v>
      </c>
    </row>
    <row r="58" spans="1:8" ht="97.5">
      <c r="A58" s="15" t="s">
        <v>11</v>
      </c>
      <c r="B58" s="16" t="s">
        <v>98</v>
      </c>
      <c r="C58" s="16" t="s">
        <v>10</v>
      </c>
      <c r="D58" s="16"/>
      <c r="E58" s="16"/>
      <c r="F58" s="27">
        <f>F59</f>
        <v>879.15</v>
      </c>
      <c r="G58" s="27">
        <f t="shared" si="19"/>
        <v>781.31999999999994</v>
      </c>
      <c r="H58" s="27">
        <f t="shared" si="19"/>
        <v>781.31999999999994</v>
      </c>
    </row>
    <row r="59" spans="1:8" ht="19.5">
      <c r="A59" s="15" t="s">
        <v>34</v>
      </c>
      <c r="B59" s="16" t="s">
        <v>98</v>
      </c>
      <c r="C59" s="16" t="s">
        <v>10</v>
      </c>
      <c r="D59" s="16" t="s">
        <v>15</v>
      </c>
      <c r="E59" s="16"/>
      <c r="F59" s="27">
        <f>F60+F61</f>
        <v>879.15</v>
      </c>
      <c r="G59" s="27">
        <f t="shared" ref="G59:H59" si="20">G60+G61</f>
        <v>781.31999999999994</v>
      </c>
      <c r="H59" s="27">
        <f t="shared" si="20"/>
        <v>781.31999999999994</v>
      </c>
    </row>
    <row r="60" spans="1:8" ht="97.5">
      <c r="A60" s="22" t="s">
        <v>99</v>
      </c>
      <c r="B60" s="23" t="s">
        <v>98</v>
      </c>
      <c r="C60" s="23" t="s">
        <v>35</v>
      </c>
      <c r="D60" s="23" t="s">
        <v>15</v>
      </c>
      <c r="E60" s="23" t="s">
        <v>44</v>
      </c>
      <c r="F60" s="28">
        <v>676.16</v>
      </c>
      <c r="G60" s="28">
        <v>592.41</v>
      </c>
      <c r="H60" s="28">
        <v>592.41</v>
      </c>
    </row>
    <row r="61" spans="1:8" ht="97.5">
      <c r="A61" s="22" t="s">
        <v>99</v>
      </c>
      <c r="B61" s="23" t="s">
        <v>98</v>
      </c>
      <c r="C61" s="23" t="s">
        <v>38</v>
      </c>
      <c r="D61" s="23" t="s">
        <v>15</v>
      </c>
      <c r="E61" s="23" t="s">
        <v>44</v>
      </c>
      <c r="F61" s="28">
        <v>202.99</v>
      </c>
      <c r="G61" s="28">
        <v>188.91</v>
      </c>
      <c r="H61" s="28">
        <v>188.91</v>
      </c>
    </row>
    <row r="62" spans="1:8" ht="58.5">
      <c r="A62" s="15" t="s">
        <v>91</v>
      </c>
      <c r="B62" s="16" t="s">
        <v>109</v>
      </c>
      <c r="C62" s="16"/>
      <c r="D62" s="16"/>
      <c r="E62" s="16"/>
      <c r="F62" s="26">
        <f>F63</f>
        <v>0</v>
      </c>
      <c r="G62" s="26">
        <f t="shared" ref="G62:H63" si="21">G63</f>
        <v>4</v>
      </c>
      <c r="H62" s="26">
        <f t="shared" si="21"/>
        <v>4</v>
      </c>
    </row>
    <row r="63" spans="1:8" ht="58.5">
      <c r="A63" s="15" t="s">
        <v>19</v>
      </c>
      <c r="B63" s="16" t="s">
        <v>109</v>
      </c>
      <c r="C63" s="16" t="s">
        <v>18</v>
      </c>
      <c r="D63" s="16"/>
      <c r="E63" s="16"/>
      <c r="F63" s="27">
        <f>F64</f>
        <v>0</v>
      </c>
      <c r="G63" s="27">
        <f t="shared" si="21"/>
        <v>4</v>
      </c>
      <c r="H63" s="27">
        <f t="shared" si="21"/>
        <v>4</v>
      </c>
    </row>
    <row r="64" spans="1:8" ht="19.5">
      <c r="A64" s="15" t="s">
        <v>34</v>
      </c>
      <c r="B64" s="16" t="s">
        <v>109</v>
      </c>
      <c r="C64" s="16" t="s">
        <v>18</v>
      </c>
      <c r="D64" s="16" t="s">
        <v>15</v>
      </c>
      <c r="E64" s="16"/>
      <c r="F64" s="27">
        <f>F65</f>
        <v>0</v>
      </c>
      <c r="G64" s="27">
        <f t="shared" ref="G64:H64" si="22">G65</f>
        <v>4</v>
      </c>
      <c r="H64" s="27">
        <f t="shared" si="22"/>
        <v>4</v>
      </c>
    </row>
    <row r="65" spans="1:38" ht="19.5">
      <c r="A65" s="22" t="s">
        <v>69</v>
      </c>
      <c r="B65" s="23" t="s">
        <v>109</v>
      </c>
      <c r="C65" s="23" t="s">
        <v>20</v>
      </c>
      <c r="D65" s="23" t="s">
        <v>15</v>
      </c>
      <c r="E65" s="23" t="s">
        <v>68</v>
      </c>
      <c r="F65" s="28">
        <v>0</v>
      </c>
      <c r="G65" s="28">
        <v>4</v>
      </c>
      <c r="H65" s="28">
        <v>4</v>
      </c>
    </row>
    <row r="66" spans="1:38" ht="58.5">
      <c r="A66" s="15" t="s">
        <v>46</v>
      </c>
      <c r="B66" s="16" t="s">
        <v>45</v>
      </c>
      <c r="C66" s="16"/>
      <c r="D66" s="16"/>
      <c r="E66" s="16"/>
      <c r="F66" s="26">
        <f>F67</f>
        <v>158.39000000000001</v>
      </c>
      <c r="G66" s="26">
        <f t="shared" ref="G66:H67" si="23">G67</f>
        <v>174.06</v>
      </c>
      <c r="H66" s="26">
        <f t="shared" si="23"/>
        <v>190.22</v>
      </c>
    </row>
    <row r="67" spans="1:38" ht="53.25" customHeight="1">
      <c r="A67" s="15" t="s">
        <v>11</v>
      </c>
      <c r="B67" s="16" t="s">
        <v>45</v>
      </c>
      <c r="C67" s="16" t="s">
        <v>10</v>
      </c>
      <c r="D67" s="16"/>
      <c r="E67" s="16"/>
      <c r="F67" s="27">
        <f>F68</f>
        <v>158.39000000000001</v>
      </c>
      <c r="G67" s="27">
        <f t="shared" si="23"/>
        <v>174.06</v>
      </c>
      <c r="H67" s="27">
        <f t="shared" si="23"/>
        <v>190.22</v>
      </c>
    </row>
    <row r="68" spans="1:38" ht="19.5">
      <c r="A68" s="15" t="s">
        <v>47</v>
      </c>
      <c r="B68" s="16" t="s">
        <v>45</v>
      </c>
      <c r="C68" s="16" t="s">
        <v>10</v>
      </c>
      <c r="D68" s="16" t="s">
        <v>36</v>
      </c>
      <c r="E68" s="16"/>
      <c r="F68" s="21">
        <f>F69+F70</f>
        <v>158.39000000000001</v>
      </c>
      <c r="G68" s="21">
        <f t="shared" ref="G68:H68" si="24">G69+G70</f>
        <v>174.06</v>
      </c>
      <c r="H68" s="21">
        <f t="shared" si="24"/>
        <v>190.22</v>
      </c>
    </row>
    <row r="69" spans="1:38" ht="39.75" thickBot="1">
      <c r="A69" s="30" t="s">
        <v>48</v>
      </c>
      <c r="B69" s="31" t="s">
        <v>45</v>
      </c>
      <c r="C69" s="31" t="s">
        <v>35</v>
      </c>
      <c r="D69" s="31" t="s">
        <v>36</v>
      </c>
      <c r="E69" s="31" t="s">
        <v>44</v>
      </c>
      <c r="F69" s="32">
        <v>121.65</v>
      </c>
      <c r="G69" s="32">
        <v>132.06</v>
      </c>
      <c r="H69" s="32">
        <v>146.22</v>
      </c>
    </row>
    <row r="70" spans="1:38" s="8" customFormat="1" ht="39.75" thickBot="1">
      <c r="A70" s="15" t="s">
        <v>48</v>
      </c>
      <c r="B70" s="16" t="s">
        <v>45</v>
      </c>
      <c r="C70" s="16" t="s">
        <v>38</v>
      </c>
      <c r="D70" s="16" t="s">
        <v>36</v>
      </c>
      <c r="E70" s="16" t="s">
        <v>44</v>
      </c>
      <c r="F70" s="33">
        <v>36.74</v>
      </c>
      <c r="G70" s="33">
        <v>42</v>
      </c>
      <c r="H70" s="33">
        <v>44</v>
      </c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</row>
    <row r="71" spans="1:38" ht="39">
      <c r="A71" s="34" t="s">
        <v>50</v>
      </c>
      <c r="B71" s="35" t="s">
        <v>49</v>
      </c>
      <c r="C71" s="35"/>
      <c r="D71" s="35"/>
      <c r="E71" s="35"/>
      <c r="F71" s="36">
        <f>F72+F76+F80+F85</f>
        <v>3038.29</v>
      </c>
      <c r="G71" s="36">
        <f t="shared" ref="G71:H71" si="25">G72+G76+G80+G85</f>
        <v>0</v>
      </c>
      <c r="H71" s="36">
        <f t="shared" si="25"/>
        <v>0</v>
      </c>
      <c r="I71" s="10"/>
    </row>
    <row r="72" spans="1:38" ht="39">
      <c r="A72" s="15" t="s">
        <v>51</v>
      </c>
      <c r="B72" s="16" t="s">
        <v>116</v>
      </c>
      <c r="C72" s="16"/>
      <c r="D72" s="16"/>
      <c r="E72" s="16"/>
      <c r="F72" s="27">
        <f>F73</f>
        <v>1567.32</v>
      </c>
      <c r="G72" s="27">
        <f t="shared" ref="G72:H74" si="26">G73</f>
        <v>0</v>
      </c>
      <c r="H72" s="27">
        <f t="shared" si="26"/>
        <v>0</v>
      </c>
      <c r="I72" s="10"/>
    </row>
    <row r="73" spans="1:38" ht="58.5">
      <c r="A73" s="15" t="s">
        <v>19</v>
      </c>
      <c r="B73" s="16" t="s">
        <v>117</v>
      </c>
      <c r="C73" s="16" t="s">
        <v>18</v>
      </c>
      <c r="D73" s="16"/>
      <c r="E73" s="16"/>
      <c r="F73" s="27">
        <f>F74</f>
        <v>1567.32</v>
      </c>
      <c r="G73" s="27">
        <f t="shared" si="26"/>
        <v>0</v>
      </c>
      <c r="H73" s="27">
        <f t="shared" si="26"/>
        <v>0</v>
      </c>
      <c r="I73" s="10"/>
    </row>
    <row r="74" spans="1:38" ht="19.5">
      <c r="A74" s="15" t="s">
        <v>52</v>
      </c>
      <c r="B74" s="16" t="s">
        <v>116</v>
      </c>
      <c r="C74" s="16" t="s">
        <v>18</v>
      </c>
      <c r="D74" s="16" t="s">
        <v>41</v>
      </c>
      <c r="E74" s="16"/>
      <c r="F74" s="27">
        <f>F75</f>
        <v>1567.32</v>
      </c>
      <c r="G74" s="27">
        <f t="shared" si="26"/>
        <v>0</v>
      </c>
      <c r="H74" s="27">
        <f t="shared" si="26"/>
        <v>0</v>
      </c>
      <c r="I74" s="10"/>
    </row>
    <row r="75" spans="1:38" ht="19.5">
      <c r="A75" s="22" t="s">
        <v>54</v>
      </c>
      <c r="B75" s="23" t="s">
        <v>116</v>
      </c>
      <c r="C75" s="23" t="s">
        <v>20</v>
      </c>
      <c r="D75" s="23" t="s">
        <v>41</v>
      </c>
      <c r="E75" s="23" t="s">
        <v>53</v>
      </c>
      <c r="F75" s="28">
        <v>1567.32</v>
      </c>
      <c r="G75" s="28">
        <v>0</v>
      </c>
      <c r="H75" s="28">
        <v>0</v>
      </c>
      <c r="I75" s="10"/>
    </row>
    <row r="76" spans="1:38" ht="58.5">
      <c r="A76" s="15" t="s">
        <v>56</v>
      </c>
      <c r="B76" s="16" t="s">
        <v>55</v>
      </c>
      <c r="C76" s="16"/>
      <c r="D76" s="16"/>
      <c r="E76" s="16"/>
      <c r="F76" s="27">
        <f>F77</f>
        <v>600.52</v>
      </c>
      <c r="G76" s="27">
        <f t="shared" ref="G76:H78" si="27">G77</f>
        <v>0</v>
      </c>
      <c r="H76" s="27">
        <f t="shared" si="27"/>
        <v>0</v>
      </c>
      <c r="I76" s="10"/>
    </row>
    <row r="77" spans="1:38" ht="58.5">
      <c r="A77" s="15" t="s">
        <v>19</v>
      </c>
      <c r="B77" s="16" t="s">
        <v>55</v>
      </c>
      <c r="C77" s="16" t="s">
        <v>18</v>
      </c>
      <c r="D77" s="16"/>
      <c r="E77" s="16"/>
      <c r="F77" s="27">
        <f>F78</f>
        <v>600.52</v>
      </c>
      <c r="G77" s="27">
        <f t="shared" si="27"/>
        <v>0</v>
      </c>
      <c r="H77" s="27">
        <f t="shared" si="27"/>
        <v>0</v>
      </c>
      <c r="I77" s="10"/>
    </row>
    <row r="78" spans="1:38" ht="39">
      <c r="A78" s="15" t="s">
        <v>58</v>
      </c>
      <c r="B78" s="16" t="s">
        <v>55</v>
      </c>
      <c r="C78" s="16" t="s">
        <v>18</v>
      </c>
      <c r="D78" s="16" t="s">
        <v>57</v>
      </c>
      <c r="E78" s="16"/>
      <c r="F78" s="27">
        <f>F79</f>
        <v>600.52</v>
      </c>
      <c r="G78" s="27">
        <f t="shared" si="27"/>
        <v>0</v>
      </c>
      <c r="H78" s="27">
        <f t="shared" si="27"/>
        <v>0</v>
      </c>
      <c r="I78" s="10"/>
    </row>
    <row r="79" spans="1:38" ht="19.5">
      <c r="A79" s="22" t="s">
        <v>59</v>
      </c>
      <c r="B79" s="23" t="s">
        <v>55</v>
      </c>
      <c r="C79" s="23" t="s">
        <v>20</v>
      </c>
      <c r="D79" s="23" t="s">
        <v>57</v>
      </c>
      <c r="E79" s="23" t="s">
        <v>36</v>
      </c>
      <c r="F79" s="37">
        <v>600.52</v>
      </c>
      <c r="G79" s="37">
        <v>0</v>
      </c>
      <c r="H79" s="37">
        <v>0</v>
      </c>
      <c r="I79" s="10"/>
    </row>
    <row r="80" spans="1:38" ht="19.5">
      <c r="A80" s="15" t="s">
        <v>61</v>
      </c>
      <c r="B80" s="16" t="s">
        <v>60</v>
      </c>
      <c r="C80" s="16"/>
      <c r="D80" s="16"/>
      <c r="E80" s="16"/>
      <c r="F80" s="27">
        <f>F81</f>
        <v>38.4</v>
      </c>
      <c r="G80" s="27">
        <f t="shared" ref="G80:H82" si="28">G81</f>
        <v>0</v>
      </c>
      <c r="H80" s="27">
        <f t="shared" si="28"/>
        <v>0</v>
      </c>
      <c r="I80" s="10"/>
    </row>
    <row r="81" spans="1:9" ht="58.5">
      <c r="A81" s="15" t="s">
        <v>19</v>
      </c>
      <c r="B81" s="16" t="s">
        <v>60</v>
      </c>
      <c r="C81" s="16" t="s">
        <v>18</v>
      </c>
      <c r="D81" s="16"/>
      <c r="E81" s="16"/>
      <c r="F81" s="27">
        <f>F82</f>
        <v>38.4</v>
      </c>
      <c r="G81" s="27">
        <f t="shared" si="28"/>
        <v>0</v>
      </c>
      <c r="H81" s="27">
        <f t="shared" si="28"/>
        <v>0</v>
      </c>
      <c r="I81" s="10"/>
    </row>
    <row r="82" spans="1:9" ht="39">
      <c r="A82" s="15" t="s">
        <v>58</v>
      </c>
      <c r="B82" s="16" t="s">
        <v>60</v>
      </c>
      <c r="C82" s="16" t="s">
        <v>18</v>
      </c>
      <c r="D82" s="16" t="s">
        <v>57</v>
      </c>
      <c r="E82" s="16"/>
      <c r="F82" s="27">
        <f>F83</f>
        <v>38.4</v>
      </c>
      <c r="G82" s="27">
        <f t="shared" si="28"/>
        <v>0</v>
      </c>
      <c r="H82" s="27">
        <f t="shared" si="28"/>
        <v>0</v>
      </c>
      <c r="I82" s="10"/>
    </row>
    <row r="83" spans="1:9" ht="19.5">
      <c r="A83" s="22" t="s">
        <v>62</v>
      </c>
      <c r="B83" s="23" t="s">
        <v>60</v>
      </c>
      <c r="C83" s="23" t="s">
        <v>20</v>
      </c>
      <c r="D83" s="23" t="s">
        <v>57</v>
      </c>
      <c r="E83" s="23" t="s">
        <v>44</v>
      </c>
      <c r="F83" s="28">
        <v>38.4</v>
      </c>
      <c r="G83" s="28">
        <v>0</v>
      </c>
      <c r="H83" s="28">
        <v>0</v>
      </c>
      <c r="I83" s="10"/>
    </row>
    <row r="84" spans="1:9" ht="114.75" customHeight="1">
      <c r="A84" s="15" t="s">
        <v>64</v>
      </c>
      <c r="B84" s="16" t="s">
        <v>63</v>
      </c>
      <c r="C84" s="16"/>
      <c r="D84" s="16"/>
      <c r="E84" s="16"/>
      <c r="F84" s="27">
        <f>F85</f>
        <v>832.05</v>
      </c>
      <c r="G84" s="27">
        <f t="shared" ref="G84:H84" si="29">G85</f>
        <v>0</v>
      </c>
      <c r="H84" s="27">
        <f t="shared" si="29"/>
        <v>0</v>
      </c>
      <c r="I84" s="10"/>
    </row>
    <row r="85" spans="1:9" ht="58.5">
      <c r="A85" s="15" t="s">
        <v>19</v>
      </c>
      <c r="B85" s="16" t="s">
        <v>63</v>
      </c>
      <c r="C85" s="16" t="s">
        <v>18</v>
      </c>
      <c r="D85" s="16"/>
      <c r="E85" s="16"/>
      <c r="F85" s="27">
        <f>F86</f>
        <v>832.05</v>
      </c>
      <c r="G85" s="27">
        <f t="shared" ref="G85:H86" si="30">G86</f>
        <v>0</v>
      </c>
      <c r="H85" s="27">
        <f t="shared" si="30"/>
        <v>0</v>
      </c>
      <c r="I85" s="10"/>
    </row>
    <row r="86" spans="1:9" ht="19.5">
      <c r="A86" s="15" t="s">
        <v>66</v>
      </c>
      <c r="B86" s="16" t="s">
        <v>63</v>
      </c>
      <c r="C86" s="16" t="s">
        <v>18</v>
      </c>
      <c r="D86" s="16" t="s">
        <v>65</v>
      </c>
      <c r="E86" s="16"/>
      <c r="F86" s="27">
        <f>F87</f>
        <v>832.05</v>
      </c>
      <c r="G86" s="27">
        <f t="shared" si="30"/>
        <v>0</v>
      </c>
      <c r="H86" s="27">
        <f t="shared" si="30"/>
        <v>0</v>
      </c>
      <c r="I86" s="10"/>
    </row>
    <row r="87" spans="1:9" ht="39">
      <c r="A87" s="22" t="s">
        <v>67</v>
      </c>
      <c r="B87" s="23" t="s">
        <v>63</v>
      </c>
      <c r="C87" s="23" t="s">
        <v>20</v>
      </c>
      <c r="D87" s="23" t="s">
        <v>65</v>
      </c>
      <c r="E87" s="23" t="s">
        <v>57</v>
      </c>
      <c r="F87" s="28">
        <v>832.05</v>
      </c>
      <c r="G87" s="28">
        <v>0</v>
      </c>
      <c r="H87" s="28">
        <v>0</v>
      </c>
      <c r="I87" s="10"/>
    </row>
    <row r="88" spans="1:9" ht="39">
      <c r="A88" s="18" t="s">
        <v>71</v>
      </c>
      <c r="B88" s="19" t="s">
        <v>70</v>
      </c>
      <c r="C88" s="19"/>
      <c r="D88" s="19"/>
      <c r="E88" s="19"/>
      <c r="F88" s="20">
        <f>F89+F94</f>
        <v>1833.1200000000001</v>
      </c>
      <c r="G88" s="20">
        <f t="shared" ref="G88:H88" si="31">G89+G94</f>
        <v>2008.6200000000001</v>
      </c>
      <c r="H88" s="20">
        <f t="shared" si="31"/>
        <v>1904.3100000000002</v>
      </c>
      <c r="I88" s="10"/>
    </row>
    <row r="89" spans="1:9" ht="19.5">
      <c r="A89" s="15" t="s">
        <v>73</v>
      </c>
      <c r="B89" s="16" t="s">
        <v>72</v>
      </c>
      <c r="C89" s="16"/>
      <c r="D89" s="16"/>
      <c r="E89" s="16"/>
      <c r="F89" s="27">
        <f>F90</f>
        <v>1199.3600000000001</v>
      </c>
      <c r="G89" s="27">
        <f t="shared" ref="G89:H90" si="32">G90</f>
        <v>1537.63</v>
      </c>
      <c r="H89" s="27">
        <f t="shared" si="32"/>
        <v>1537.63</v>
      </c>
      <c r="I89" s="10"/>
    </row>
    <row r="90" spans="1:9" ht="58.5">
      <c r="A90" s="15" t="s">
        <v>19</v>
      </c>
      <c r="B90" s="16" t="s">
        <v>72</v>
      </c>
      <c r="C90" s="16" t="s">
        <v>18</v>
      </c>
      <c r="D90" s="16"/>
      <c r="E90" s="16"/>
      <c r="F90" s="27">
        <f>F91</f>
        <v>1199.3600000000001</v>
      </c>
      <c r="G90" s="27">
        <f t="shared" si="32"/>
        <v>1537.63</v>
      </c>
      <c r="H90" s="27">
        <f t="shared" si="32"/>
        <v>1537.63</v>
      </c>
      <c r="I90" s="10"/>
    </row>
    <row r="91" spans="1:9" ht="39">
      <c r="A91" s="15" t="s">
        <v>58</v>
      </c>
      <c r="B91" s="16" t="s">
        <v>72</v>
      </c>
      <c r="C91" s="16" t="s">
        <v>18</v>
      </c>
      <c r="D91" s="16" t="s">
        <v>57</v>
      </c>
      <c r="E91" s="16"/>
      <c r="F91" s="21">
        <f>F92+F93</f>
        <v>1199.3600000000001</v>
      </c>
      <c r="G91" s="21">
        <f t="shared" ref="G91:H91" si="33">G92+G93</f>
        <v>1537.63</v>
      </c>
      <c r="H91" s="21">
        <f t="shared" si="33"/>
        <v>1537.63</v>
      </c>
      <c r="I91" s="10"/>
    </row>
    <row r="92" spans="1:9" ht="19.5">
      <c r="A92" s="22" t="s">
        <v>62</v>
      </c>
      <c r="B92" s="23" t="s">
        <v>72</v>
      </c>
      <c r="C92" s="23" t="s">
        <v>20</v>
      </c>
      <c r="D92" s="23" t="s">
        <v>57</v>
      </c>
      <c r="E92" s="23" t="s">
        <v>44</v>
      </c>
      <c r="F92" s="24">
        <v>284.29000000000002</v>
      </c>
      <c r="G92" s="24">
        <v>360</v>
      </c>
      <c r="H92" s="24">
        <v>360</v>
      </c>
      <c r="I92" s="10"/>
    </row>
    <row r="93" spans="1:9" ht="19.5">
      <c r="A93" s="22" t="s">
        <v>62</v>
      </c>
      <c r="B93" s="23" t="s">
        <v>72</v>
      </c>
      <c r="C93" s="23" t="s">
        <v>21</v>
      </c>
      <c r="D93" s="23" t="s">
        <v>57</v>
      </c>
      <c r="E93" s="23" t="s">
        <v>44</v>
      </c>
      <c r="F93" s="24">
        <v>915.07</v>
      </c>
      <c r="G93" s="24">
        <v>1177.6300000000001</v>
      </c>
      <c r="H93" s="24">
        <v>1177.6300000000001</v>
      </c>
      <c r="I93" s="10"/>
    </row>
    <row r="94" spans="1:9" ht="19.5">
      <c r="A94" s="15" t="s">
        <v>75</v>
      </c>
      <c r="B94" s="16" t="s">
        <v>74</v>
      </c>
      <c r="C94" s="16"/>
      <c r="D94" s="16"/>
      <c r="E94" s="16"/>
      <c r="F94" s="21">
        <f>F95</f>
        <v>633.76</v>
      </c>
      <c r="G94" s="21">
        <f t="shared" ref="G94:H96" si="34">G95</f>
        <v>470.99</v>
      </c>
      <c r="H94" s="21">
        <f t="shared" si="34"/>
        <v>366.68</v>
      </c>
      <c r="I94" s="10"/>
    </row>
    <row r="95" spans="1:9" ht="58.5">
      <c r="A95" s="15" t="s">
        <v>19</v>
      </c>
      <c r="B95" s="16" t="s">
        <v>74</v>
      </c>
      <c r="C95" s="16" t="s">
        <v>18</v>
      </c>
      <c r="D95" s="16"/>
      <c r="E95" s="16"/>
      <c r="F95" s="21">
        <f>F96</f>
        <v>633.76</v>
      </c>
      <c r="G95" s="21">
        <f t="shared" si="34"/>
        <v>470.99</v>
      </c>
      <c r="H95" s="21">
        <f t="shared" si="34"/>
        <v>366.68</v>
      </c>
      <c r="I95" s="10"/>
    </row>
    <row r="96" spans="1:9" ht="39">
      <c r="A96" s="15" t="s">
        <v>58</v>
      </c>
      <c r="B96" s="16" t="s">
        <v>74</v>
      </c>
      <c r="C96" s="16" t="s">
        <v>18</v>
      </c>
      <c r="D96" s="16" t="s">
        <v>57</v>
      </c>
      <c r="E96" s="16"/>
      <c r="F96" s="21">
        <f>F97</f>
        <v>633.76</v>
      </c>
      <c r="G96" s="21">
        <f t="shared" si="34"/>
        <v>470.99</v>
      </c>
      <c r="H96" s="21">
        <f t="shared" si="34"/>
        <v>366.68</v>
      </c>
      <c r="I96" s="10"/>
    </row>
    <row r="97" spans="1:9" ht="19.5">
      <c r="A97" s="22" t="s">
        <v>62</v>
      </c>
      <c r="B97" s="23" t="s">
        <v>74</v>
      </c>
      <c r="C97" s="23" t="s">
        <v>20</v>
      </c>
      <c r="D97" s="23" t="s">
        <v>57</v>
      </c>
      <c r="E97" s="23" t="s">
        <v>44</v>
      </c>
      <c r="F97" s="24">
        <v>633.76</v>
      </c>
      <c r="G97" s="24">
        <v>470.99</v>
      </c>
      <c r="H97" s="24">
        <v>366.68</v>
      </c>
      <c r="I97" s="10"/>
    </row>
    <row r="98" spans="1:9" ht="78">
      <c r="A98" s="18" t="s">
        <v>77</v>
      </c>
      <c r="B98" s="19" t="s">
        <v>76</v>
      </c>
      <c r="C98" s="19"/>
      <c r="D98" s="19"/>
      <c r="E98" s="19"/>
      <c r="F98" s="20">
        <f>F99+F103+F108</f>
        <v>2418.91</v>
      </c>
      <c r="G98" s="20">
        <f t="shared" ref="G98:H98" si="35">G99+G103+G108</f>
        <v>2414.59</v>
      </c>
      <c r="H98" s="20">
        <f t="shared" si="35"/>
        <v>2414.59</v>
      </c>
      <c r="I98" s="10"/>
    </row>
    <row r="99" spans="1:9" ht="66" customHeight="1">
      <c r="A99" s="15" t="s">
        <v>112</v>
      </c>
      <c r="B99" s="16" t="s">
        <v>111</v>
      </c>
      <c r="C99" s="16"/>
      <c r="D99" s="16"/>
      <c r="E99" s="16"/>
      <c r="F99" s="39">
        <f>F100</f>
        <v>2158.7399999999998</v>
      </c>
      <c r="G99" s="27">
        <f t="shared" ref="G99:H99" si="36">G100</f>
        <v>2195.73</v>
      </c>
      <c r="H99" s="27">
        <f t="shared" si="36"/>
        <v>2195.73</v>
      </c>
      <c r="I99" s="10"/>
    </row>
    <row r="100" spans="1:9" ht="58.5">
      <c r="A100" s="15" t="s">
        <v>19</v>
      </c>
      <c r="B100" s="16" t="s">
        <v>111</v>
      </c>
      <c r="C100" s="16" t="s">
        <v>18</v>
      </c>
      <c r="D100" s="16"/>
      <c r="E100" s="16"/>
      <c r="F100" s="27">
        <f>F101</f>
        <v>2158.7399999999998</v>
      </c>
      <c r="G100" s="27">
        <f t="shared" ref="G100:H100" si="37">G101</f>
        <v>2195.73</v>
      </c>
      <c r="H100" s="27">
        <f t="shared" si="37"/>
        <v>2195.73</v>
      </c>
      <c r="I100" s="10"/>
    </row>
    <row r="101" spans="1:9" ht="58.5">
      <c r="A101" s="15" t="s">
        <v>78</v>
      </c>
      <c r="B101" s="16" t="s">
        <v>111</v>
      </c>
      <c r="C101" s="16" t="s">
        <v>18</v>
      </c>
      <c r="D101" s="16" t="s">
        <v>44</v>
      </c>
      <c r="E101" s="16"/>
      <c r="F101" s="27">
        <f>F102</f>
        <v>2158.7399999999998</v>
      </c>
      <c r="G101" s="27">
        <v>2195.73</v>
      </c>
      <c r="H101" s="27">
        <v>2195.73</v>
      </c>
      <c r="I101" s="10"/>
    </row>
    <row r="102" spans="1:9" ht="19.5">
      <c r="A102" s="15" t="s">
        <v>79</v>
      </c>
      <c r="B102" s="16" t="s">
        <v>111</v>
      </c>
      <c r="C102" s="16" t="s">
        <v>20</v>
      </c>
      <c r="D102" s="16" t="s">
        <v>44</v>
      </c>
      <c r="E102" s="16" t="s">
        <v>1</v>
      </c>
      <c r="F102" s="27">
        <v>2158.7399999999998</v>
      </c>
      <c r="G102" s="27">
        <v>923.62</v>
      </c>
      <c r="H102" s="27">
        <v>923.62</v>
      </c>
      <c r="I102" s="10"/>
    </row>
    <row r="103" spans="1:9" ht="39">
      <c r="A103" s="15" t="s">
        <v>92</v>
      </c>
      <c r="B103" s="16" t="s">
        <v>93</v>
      </c>
      <c r="C103" s="16"/>
      <c r="D103" s="16"/>
      <c r="E103" s="16"/>
      <c r="F103" s="39">
        <f>F104</f>
        <v>260.17</v>
      </c>
      <c r="G103" s="27">
        <f t="shared" ref="G103:H104" si="38">G104</f>
        <v>218.86</v>
      </c>
      <c r="H103" s="27">
        <f t="shared" si="38"/>
        <v>218.86</v>
      </c>
      <c r="I103" s="10"/>
    </row>
    <row r="104" spans="1:9" ht="58.5">
      <c r="A104" s="15" t="s">
        <v>19</v>
      </c>
      <c r="B104" s="16" t="s">
        <v>93</v>
      </c>
      <c r="C104" s="16" t="s">
        <v>18</v>
      </c>
      <c r="D104" s="16"/>
      <c r="E104" s="16"/>
      <c r="F104" s="27">
        <f>F105</f>
        <v>260.17</v>
      </c>
      <c r="G104" s="27">
        <f t="shared" si="38"/>
        <v>218.86</v>
      </c>
      <c r="H104" s="27">
        <f t="shared" si="38"/>
        <v>218.86</v>
      </c>
      <c r="I104" s="10"/>
    </row>
    <row r="105" spans="1:9" ht="58.5">
      <c r="A105" s="15" t="s">
        <v>78</v>
      </c>
      <c r="B105" s="16" t="s">
        <v>93</v>
      </c>
      <c r="C105" s="16" t="s">
        <v>18</v>
      </c>
      <c r="D105" s="16" t="s">
        <v>44</v>
      </c>
      <c r="E105" s="16"/>
      <c r="F105" s="27">
        <f>F106+F107</f>
        <v>260.17</v>
      </c>
      <c r="G105" s="27">
        <f t="shared" ref="G105:H105" si="39">G106+G107</f>
        <v>218.86</v>
      </c>
      <c r="H105" s="27">
        <f t="shared" si="39"/>
        <v>218.86</v>
      </c>
      <c r="I105" s="10"/>
    </row>
    <row r="106" spans="1:9" ht="19.5">
      <c r="A106" s="30" t="s">
        <v>79</v>
      </c>
      <c r="B106" s="16" t="s">
        <v>93</v>
      </c>
      <c r="C106" s="16" t="s">
        <v>20</v>
      </c>
      <c r="D106" s="16" t="s">
        <v>44</v>
      </c>
      <c r="E106" s="16" t="s">
        <v>1</v>
      </c>
      <c r="F106" s="27">
        <v>102.98</v>
      </c>
      <c r="G106" s="27">
        <v>30</v>
      </c>
      <c r="H106" s="27">
        <v>30</v>
      </c>
      <c r="I106" s="10"/>
    </row>
    <row r="107" spans="1:9" ht="19.5">
      <c r="A107" s="30" t="s">
        <v>79</v>
      </c>
      <c r="B107" s="16" t="s">
        <v>93</v>
      </c>
      <c r="C107" s="16" t="s">
        <v>21</v>
      </c>
      <c r="D107" s="16" t="s">
        <v>44</v>
      </c>
      <c r="E107" s="16" t="s">
        <v>1</v>
      </c>
      <c r="F107" s="27">
        <v>157.19</v>
      </c>
      <c r="G107" s="27">
        <v>188.86</v>
      </c>
      <c r="H107" s="27">
        <v>188.86</v>
      </c>
      <c r="I107" s="10"/>
    </row>
    <row r="108" spans="1:9" ht="19.5" customHeight="1">
      <c r="A108" s="15" t="s">
        <v>103</v>
      </c>
      <c r="B108" s="16" t="s">
        <v>106</v>
      </c>
      <c r="C108" s="16"/>
      <c r="D108" s="16"/>
      <c r="E108" s="16"/>
      <c r="F108" s="39">
        <f>F109</f>
        <v>0</v>
      </c>
      <c r="G108" s="27">
        <f t="shared" ref="G108:H110" si="40">G109</f>
        <v>0</v>
      </c>
      <c r="H108" s="27">
        <f t="shared" si="40"/>
        <v>0</v>
      </c>
      <c r="I108" s="10"/>
    </row>
    <row r="109" spans="1:9" ht="42" customHeight="1">
      <c r="A109" s="15" t="s">
        <v>19</v>
      </c>
      <c r="B109" s="16" t="s">
        <v>106</v>
      </c>
      <c r="C109" s="16" t="s">
        <v>18</v>
      </c>
      <c r="D109" s="16"/>
      <c r="E109" s="16"/>
      <c r="F109" s="27">
        <f>F110</f>
        <v>0</v>
      </c>
      <c r="G109" s="27">
        <f t="shared" si="40"/>
        <v>0</v>
      </c>
      <c r="H109" s="27">
        <f t="shared" si="40"/>
        <v>0</v>
      </c>
      <c r="I109" s="10"/>
    </row>
    <row r="110" spans="1:9" ht="39.75" customHeight="1">
      <c r="A110" s="15" t="s">
        <v>78</v>
      </c>
      <c r="B110" s="16" t="s">
        <v>106</v>
      </c>
      <c r="C110" s="16" t="s">
        <v>18</v>
      </c>
      <c r="D110" s="16" t="s">
        <v>44</v>
      </c>
      <c r="E110" s="16"/>
      <c r="F110" s="27">
        <f>F111</f>
        <v>0</v>
      </c>
      <c r="G110" s="27">
        <f t="shared" si="40"/>
        <v>0</v>
      </c>
      <c r="H110" s="27">
        <f t="shared" si="40"/>
        <v>0</v>
      </c>
      <c r="I110" s="10"/>
    </row>
    <row r="111" spans="1:9" ht="19.5">
      <c r="A111" s="15" t="s">
        <v>103</v>
      </c>
      <c r="B111" s="16" t="s">
        <v>106</v>
      </c>
      <c r="C111" s="16" t="s">
        <v>20</v>
      </c>
      <c r="D111" s="16" t="s">
        <v>44</v>
      </c>
      <c r="E111" s="16" t="s">
        <v>1</v>
      </c>
      <c r="F111" s="27">
        <v>0</v>
      </c>
      <c r="G111" s="27">
        <v>0</v>
      </c>
      <c r="H111" s="27">
        <v>0</v>
      </c>
      <c r="I111" s="10"/>
    </row>
    <row r="112" spans="1:9" ht="39">
      <c r="A112" s="18" t="s">
        <v>81</v>
      </c>
      <c r="B112" s="19" t="s">
        <v>80</v>
      </c>
      <c r="C112" s="19"/>
      <c r="D112" s="19"/>
      <c r="E112" s="38"/>
      <c r="F112" s="40">
        <f>F113</f>
        <v>0</v>
      </c>
      <c r="G112" s="40">
        <f t="shared" ref="G112:H112" si="41">G113</f>
        <v>0.31</v>
      </c>
      <c r="H112" s="40">
        <f t="shared" si="41"/>
        <v>0.31</v>
      </c>
      <c r="I112" s="10"/>
    </row>
    <row r="113" spans="1:9" ht="78">
      <c r="A113" s="15" t="s">
        <v>82</v>
      </c>
      <c r="B113" s="16" t="s">
        <v>110</v>
      </c>
      <c r="C113" s="16"/>
      <c r="D113" s="16"/>
      <c r="E113" s="25"/>
      <c r="F113" s="27">
        <f>F114</f>
        <v>0</v>
      </c>
      <c r="G113" s="27">
        <f t="shared" ref="G113:H115" si="42">G114</f>
        <v>0.31</v>
      </c>
      <c r="H113" s="27">
        <f t="shared" si="42"/>
        <v>0.31</v>
      </c>
      <c r="I113" s="10"/>
    </row>
    <row r="114" spans="1:9" ht="58.5">
      <c r="A114" s="15" t="s">
        <v>19</v>
      </c>
      <c r="B114" s="16" t="s">
        <v>110</v>
      </c>
      <c r="C114" s="16" t="s">
        <v>18</v>
      </c>
      <c r="D114" s="16"/>
      <c r="E114" s="16"/>
      <c r="F114" s="27">
        <f>F115</f>
        <v>0</v>
      </c>
      <c r="G114" s="27">
        <f t="shared" si="42"/>
        <v>0.31</v>
      </c>
      <c r="H114" s="27">
        <f t="shared" si="42"/>
        <v>0.31</v>
      </c>
      <c r="I114" s="10"/>
    </row>
    <row r="115" spans="1:9" ht="19.5">
      <c r="A115" s="15" t="s">
        <v>34</v>
      </c>
      <c r="B115" s="16" t="s">
        <v>110</v>
      </c>
      <c r="C115" s="16" t="s">
        <v>18</v>
      </c>
      <c r="D115" s="16" t="s">
        <v>15</v>
      </c>
      <c r="E115" s="16"/>
      <c r="F115" s="27">
        <f>F116</f>
        <v>0</v>
      </c>
      <c r="G115" s="27">
        <f t="shared" si="42"/>
        <v>0.31</v>
      </c>
      <c r="H115" s="27">
        <f t="shared" si="42"/>
        <v>0.31</v>
      </c>
      <c r="I115" s="10"/>
    </row>
    <row r="116" spans="1:9" ht="19.5">
      <c r="A116" s="22" t="s">
        <v>69</v>
      </c>
      <c r="B116" s="23" t="s">
        <v>110</v>
      </c>
      <c r="C116" s="23" t="s">
        <v>20</v>
      </c>
      <c r="D116" s="23" t="s">
        <v>15</v>
      </c>
      <c r="E116" s="23" t="s">
        <v>68</v>
      </c>
      <c r="F116" s="28">
        <v>0</v>
      </c>
      <c r="G116" s="28">
        <v>0.31</v>
      </c>
      <c r="H116" s="28">
        <v>0.31</v>
      </c>
      <c r="I116" s="10"/>
    </row>
  </sheetData>
  <mergeCells count="13">
    <mergeCell ref="G9:G10"/>
    <mergeCell ref="H9:H10"/>
    <mergeCell ref="F1:H1"/>
    <mergeCell ref="E2:H2"/>
    <mergeCell ref="E3:H3"/>
    <mergeCell ref="D4:H4"/>
    <mergeCell ref="A6:H6"/>
    <mergeCell ref="F9:F10"/>
    <mergeCell ref="A9:A10"/>
    <mergeCell ref="B9:B10"/>
    <mergeCell ref="C9:C10"/>
    <mergeCell ref="D9:D10"/>
    <mergeCell ref="E9:E10"/>
  </mergeCells>
  <pageMargins left="0.98425196850393704" right="0.39370078740157483" top="0.39370078740157483" bottom="0.39370078740157483" header="0.19685039370078741" footer="0.19685039370078741"/>
  <pageSetup paperSize="9" scale="5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Donm</dc:creator>
  <dc:description>POI HSSF rep:2.52.0.91</dc:description>
  <cp:lastModifiedBy>Пользователь Windows</cp:lastModifiedBy>
  <cp:lastPrinted>2024-10-29T08:22:49Z</cp:lastPrinted>
  <dcterms:created xsi:type="dcterms:W3CDTF">2020-12-08T11:47:36Z</dcterms:created>
  <dcterms:modified xsi:type="dcterms:W3CDTF">2025-06-03T05:44:32Z</dcterms:modified>
</cp:coreProperties>
</file>